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C11" lockStructure="1"/>
  <bookViews>
    <workbookView xWindow="480" yWindow="330" windowWidth="15315" windowHeight="9480" activeTab="4"/>
  </bookViews>
  <sheets>
    <sheet name="Лист 1" sheetId="1" r:id="rId1"/>
    <sheet name="Лист 2" sheetId="2" r:id="rId2"/>
    <sheet name="Лист 3" sheetId="3" r:id="rId3"/>
    <sheet name="Демонтаж" sheetId="4" r:id="rId4"/>
    <sheet name="Скидки" sheetId="5" r:id="rId5"/>
  </sheets>
  <definedNames>
    <definedName name="Z_1684B773_8C1B_4779_9841_710338637F45_.wvu.Cols" localSheetId="1" hidden="1">'Лист 2'!$M:$M,'Лист 2'!$Q:$Q</definedName>
    <definedName name="Z_1684B773_8C1B_4779_9841_710338637F45_.wvu.PrintArea" localSheetId="0" hidden="1">'Лист 1'!$A$1:$Q$69</definedName>
    <definedName name="Z_1684B773_8C1B_4779_9841_710338637F45_.wvu.PrintArea" localSheetId="1" hidden="1">'Лист 2'!$A$1:$S$56</definedName>
    <definedName name="Z_1684B773_8C1B_4779_9841_710338637F45_.wvu.PrintArea" localSheetId="2" hidden="1">'Лист 3'!$A$1:$I$49</definedName>
    <definedName name="Z_318B95D7_1A66_417C_B599_A74446A6334C_.wvu.PrintArea" localSheetId="0" hidden="1">'Лист 1'!$A$1:$Q$69</definedName>
    <definedName name="Z_318B95D7_1A66_417C_B599_A74446A6334C_.wvu.PrintArea" localSheetId="1" hidden="1">'Лист 2'!$A$1:$S$56</definedName>
    <definedName name="Z_318B95D7_1A66_417C_B599_A74446A6334C_.wvu.PrintArea" localSheetId="2" hidden="1">'Лист 3'!$A$1:$I$49</definedName>
    <definedName name="Z_7513129A_9F03_4942_8A4D_F69AAE1E5906_.wvu.PrintArea" localSheetId="0" hidden="1">'Лист 1'!$A$1:$Q$69</definedName>
    <definedName name="Z_7513129A_9F03_4942_8A4D_F69AAE1E5906_.wvu.PrintArea" localSheetId="1" hidden="1">'Лист 2'!$A$1:$S$56</definedName>
    <definedName name="Z_7513129A_9F03_4942_8A4D_F69AAE1E5906_.wvu.PrintArea" localSheetId="2" hidden="1">'Лист 3'!$A$1:$I$49</definedName>
    <definedName name="Z_A350AA20_ABB5_4978_8C1F_47B0F0F51C73_.wvu.PrintArea" localSheetId="0" hidden="1">'Лист 1'!$A$1:$Q$69</definedName>
    <definedName name="Z_A350AA20_ABB5_4978_8C1F_47B0F0F51C73_.wvu.PrintArea" localSheetId="1" hidden="1">'Лист 2'!$A$1:$S$56</definedName>
    <definedName name="Z_A350AA20_ABB5_4978_8C1F_47B0F0F51C73_.wvu.PrintArea" localSheetId="2" hidden="1">'Лист 3'!$A$1:$I$49</definedName>
    <definedName name="_xlnm.Print_Area" localSheetId="0">'Лист 1'!$A$1:$Q$69</definedName>
    <definedName name="_xlnm.Print_Area" localSheetId="1">'Лист 2'!$A$1:$S$56</definedName>
    <definedName name="_xlnm.Print_Area" localSheetId="2">'Лист 3'!$A$1:$I$49</definedName>
  </definedNames>
  <calcPr calcId="144525"/>
  <customWorkbookViews>
    <customWorkbookView name="Director - Личное представление" guid="{1684B773-8C1B-4779-9841-710338637F45}" mergeInterval="0" personalView="1" maximized="1" xWindow="1" yWindow="1" windowWidth="1916" windowHeight="850" activeSheetId="2" showComments="commIndAndComment"/>
  </customWorkbookViews>
</workbook>
</file>

<file path=xl/calcChain.xml><?xml version="1.0" encoding="utf-8"?>
<calcChain xmlns="http://schemas.openxmlformats.org/spreadsheetml/2006/main">
  <c r="Q49" i="1" l="1"/>
  <c r="Q44" i="1"/>
  <c r="E59" i="1" l="1"/>
  <c r="E47" i="1"/>
  <c r="E37" i="1"/>
  <c r="E36" i="1"/>
  <c r="Q13" i="1" l="1"/>
  <c r="H59" i="1" s="1"/>
  <c r="Q24" i="1"/>
  <c r="Q6" i="1"/>
  <c r="Q36" i="1"/>
  <c r="Q15" i="1" l="1"/>
  <c r="Q12" i="1"/>
  <c r="Q11" i="1"/>
  <c r="Q25" i="1" l="1"/>
</calcChain>
</file>

<file path=xl/sharedStrings.xml><?xml version="1.0" encoding="utf-8"?>
<sst xmlns="http://schemas.openxmlformats.org/spreadsheetml/2006/main" count="930" uniqueCount="856">
  <si>
    <t>Нахимовский пр., д.24, пав.3, ст. 34   (499)124-44-68, пав. 2, ст. 11  (499)127-39-98</t>
  </si>
  <si>
    <t>ЛИСТ 1</t>
  </si>
  <si>
    <t>г. Тула, ул. Железнодорожная, д.51, тел. (4872)470-788</t>
  </si>
  <si>
    <t>Ворота и Калитки</t>
  </si>
  <si>
    <t xml:space="preserve"> Заборы</t>
  </si>
  <si>
    <t>Перила h-850</t>
  </si>
  <si>
    <t>Перила (ЭКСКЛЮЗИВ)</t>
  </si>
  <si>
    <t>Балконы h-1000</t>
  </si>
  <si>
    <t>Артикул</t>
  </si>
  <si>
    <t xml:space="preserve"> цена в руб. за 1 м.кв.</t>
  </si>
  <si>
    <t xml:space="preserve">цена в руб. за 1 м.п.                                                      </t>
  </si>
  <si>
    <t>Артикул*</t>
  </si>
  <si>
    <t>цена в руб. за 1 м.п.</t>
  </si>
  <si>
    <t>квадрат 12</t>
  </si>
  <si>
    <t>5-01</t>
  </si>
  <si>
    <t>5-61</t>
  </si>
  <si>
    <t>Арбат</t>
  </si>
  <si>
    <t>6-01</t>
  </si>
  <si>
    <t>2-01</t>
  </si>
  <si>
    <t>3-01</t>
  </si>
  <si>
    <t>5-02</t>
  </si>
  <si>
    <t>5-62</t>
  </si>
  <si>
    <t>Карнавал</t>
  </si>
  <si>
    <t>6-02</t>
  </si>
  <si>
    <t>2-02</t>
  </si>
  <si>
    <t>3-02</t>
  </si>
  <si>
    <t>5-03</t>
  </si>
  <si>
    <t>5-63</t>
  </si>
  <si>
    <t>Версаль</t>
  </si>
  <si>
    <t>6-03</t>
  </si>
  <si>
    <t>2-03</t>
  </si>
  <si>
    <t>3-03</t>
  </si>
  <si>
    <t>5-04</t>
  </si>
  <si>
    <t>5-64</t>
  </si>
  <si>
    <t>Ямайка</t>
  </si>
  <si>
    <t>6-04</t>
  </si>
  <si>
    <t>2-04</t>
  </si>
  <si>
    <t>3-04</t>
  </si>
  <si>
    <t>5-05</t>
  </si>
  <si>
    <t>5-65</t>
  </si>
  <si>
    <t>С.Петербург</t>
  </si>
  <si>
    <t>6-05</t>
  </si>
  <si>
    <t>2-05</t>
  </si>
  <si>
    <t>3-05</t>
  </si>
  <si>
    <t>5-06</t>
  </si>
  <si>
    <t>5-66</t>
  </si>
  <si>
    <t>Рошель</t>
  </si>
  <si>
    <t>6-06</t>
  </si>
  <si>
    <t>2-06</t>
  </si>
  <si>
    <t>3-06</t>
  </si>
  <si>
    <t>5-07</t>
  </si>
  <si>
    <t>5-67</t>
  </si>
  <si>
    <t>Андрэ</t>
  </si>
  <si>
    <t>6-07</t>
  </si>
  <si>
    <t>2-07</t>
  </si>
  <si>
    <t>3-07</t>
  </si>
  <si>
    <t>5-08 -1</t>
  </si>
  <si>
    <t>5-68</t>
  </si>
  <si>
    <t>Борнео</t>
  </si>
  <si>
    <t>6-08</t>
  </si>
  <si>
    <t>2-08</t>
  </si>
  <si>
    <t>3-08</t>
  </si>
  <si>
    <t>5-08 -2</t>
  </si>
  <si>
    <t>5-69</t>
  </si>
  <si>
    <t>Регенсбург</t>
  </si>
  <si>
    <t>6-09</t>
  </si>
  <si>
    <t>2-09</t>
  </si>
  <si>
    <t>3-09</t>
  </si>
  <si>
    <t>5-09</t>
  </si>
  <si>
    <t>5-70</t>
  </si>
  <si>
    <t>Париж</t>
  </si>
  <si>
    <t>6-10</t>
  </si>
  <si>
    <t>2-10</t>
  </si>
  <si>
    <t>3-10</t>
  </si>
  <si>
    <t>5-10</t>
  </si>
  <si>
    <t>5-71</t>
  </si>
  <si>
    <t>Гамбург</t>
  </si>
  <si>
    <t>6-11</t>
  </si>
  <si>
    <t>2-11</t>
  </si>
  <si>
    <t>3-11</t>
  </si>
  <si>
    <t>5-11</t>
  </si>
  <si>
    <t>5-72</t>
  </si>
  <si>
    <t>Перу</t>
  </si>
  <si>
    <t>6-12</t>
  </si>
  <si>
    <t>2-12</t>
  </si>
  <si>
    <t>3-12</t>
  </si>
  <si>
    <t>5-12</t>
  </si>
  <si>
    <t>5-73</t>
  </si>
  <si>
    <t>Перу 2</t>
  </si>
  <si>
    <t>6-13</t>
  </si>
  <si>
    <t>2-13</t>
  </si>
  <si>
    <t>3-13</t>
  </si>
  <si>
    <t>5-13</t>
  </si>
  <si>
    <t>5-74</t>
  </si>
  <si>
    <t>Мадрид</t>
  </si>
  <si>
    <t>6-14</t>
  </si>
  <si>
    <t>2-14</t>
  </si>
  <si>
    <t>3-14</t>
  </si>
  <si>
    <t>5-14</t>
  </si>
  <si>
    <t>5-75</t>
  </si>
  <si>
    <t>Камея 1</t>
  </si>
  <si>
    <t>6-15</t>
  </si>
  <si>
    <t>2-15</t>
  </si>
  <si>
    <t>3-15</t>
  </si>
  <si>
    <t>5-15</t>
  </si>
  <si>
    <t>5-76</t>
  </si>
  <si>
    <t>Камея 2</t>
  </si>
  <si>
    <t>6-16</t>
  </si>
  <si>
    <t>2-16</t>
  </si>
  <si>
    <t>3-16</t>
  </si>
  <si>
    <t>5-16</t>
  </si>
  <si>
    <t>5-77</t>
  </si>
  <si>
    <t>Камея 3</t>
  </si>
  <si>
    <t>6-17</t>
  </si>
  <si>
    <t>2-17</t>
  </si>
  <si>
    <t>3-17</t>
  </si>
  <si>
    <t>5-17</t>
  </si>
  <si>
    <t>5-78</t>
  </si>
  <si>
    <t>Амелия</t>
  </si>
  <si>
    <t>6-18</t>
  </si>
  <si>
    <t>2-18</t>
  </si>
  <si>
    <t>3-18</t>
  </si>
  <si>
    <t>5-18</t>
  </si>
  <si>
    <t>5-79</t>
  </si>
  <si>
    <t>Сильва</t>
  </si>
  <si>
    <t>6-19</t>
  </si>
  <si>
    <t>2-19</t>
  </si>
  <si>
    <t>3-19</t>
  </si>
  <si>
    <t>5-19</t>
  </si>
  <si>
    <t>5-80</t>
  </si>
  <si>
    <t>Техас 1</t>
  </si>
  <si>
    <t>6-20</t>
  </si>
  <si>
    <t>2-20</t>
  </si>
  <si>
    <t>3-20</t>
  </si>
  <si>
    <t>5-20</t>
  </si>
  <si>
    <t>5-81</t>
  </si>
  <si>
    <t>Техас 2</t>
  </si>
  <si>
    <t>6-21</t>
  </si>
  <si>
    <t>2-21</t>
  </si>
  <si>
    <t>3-21</t>
  </si>
  <si>
    <t>5-21</t>
  </si>
  <si>
    <t>5-82</t>
  </si>
  <si>
    <t>Техас 3</t>
  </si>
  <si>
    <t>6-22</t>
  </si>
  <si>
    <t>2-22</t>
  </si>
  <si>
    <t>3-22</t>
  </si>
  <si>
    <t>5-22</t>
  </si>
  <si>
    <t>5-83</t>
  </si>
  <si>
    <t>* цены указаны без учета стекла</t>
  </si>
  <si>
    <t>6-23</t>
  </si>
  <si>
    <t>2-23</t>
  </si>
  <si>
    <t>3-23</t>
  </si>
  <si>
    <t>5-23</t>
  </si>
  <si>
    <t>5-84</t>
  </si>
  <si>
    <t>6-24</t>
  </si>
  <si>
    <t>2-24</t>
  </si>
  <si>
    <t>3-24</t>
  </si>
  <si>
    <t>5-24</t>
  </si>
  <si>
    <t>5-85</t>
  </si>
  <si>
    <t>Столбы для перил</t>
  </si>
  <si>
    <t>6-25</t>
  </si>
  <si>
    <t>2-25</t>
  </si>
  <si>
    <t>3-25</t>
  </si>
  <si>
    <t>5-25</t>
  </si>
  <si>
    <t>5-86</t>
  </si>
  <si>
    <t>6-26</t>
  </si>
  <si>
    <t>2-26</t>
  </si>
  <si>
    <t>3-26</t>
  </si>
  <si>
    <t>5-26</t>
  </si>
  <si>
    <t>5-87</t>
  </si>
  <si>
    <t xml:space="preserve"> цена в руб. за 1 шт.</t>
  </si>
  <si>
    <t>6-27</t>
  </si>
  <si>
    <t>2-27</t>
  </si>
  <si>
    <t>3-27</t>
  </si>
  <si>
    <t>5-27</t>
  </si>
  <si>
    <t>5-88</t>
  </si>
  <si>
    <t>14-01/П</t>
  </si>
  <si>
    <t>6-28</t>
  </si>
  <si>
    <t>2-28</t>
  </si>
  <si>
    <t>3-28</t>
  </si>
  <si>
    <t>5-28</t>
  </si>
  <si>
    <t>5-89</t>
  </si>
  <si>
    <t>14-02/П</t>
  </si>
  <si>
    <t>6-29</t>
  </si>
  <si>
    <t>2-29</t>
  </si>
  <si>
    <t>3-29</t>
  </si>
  <si>
    <t>5-29 - 1</t>
  </si>
  <si>
    <t>5-90</t>
  </si>
  <si>
    <t>14-03/П</t>
  </si>
  <si>
    <t>6-30</t>
  </si>
  <si>
    <t>2-30</t>
  </si>
  <si>
    <t>3-30</t>
  </si>
  <si>
    <t>5-29 - 2</t>
  </si>
  <si>
    <t>5-91</t>
  </si>
  <si>
    <t>14-04/П</t>
  </si>
  <si>
    <t>6-31</t>
  </si>
  <si>
    <t>2-31</t>
  </si>
  <si>
    <t>3-31</t>
  </si>
  <si>
    <t>5-30 - 1</t>
  </si>
  <si>
    <t>5-92</t>
  </si>
  <si>
    <t>14-05/П</t>
  </si>
  <si>
    <t>6-32</t>
  </si>
  <si>
    <t>2-32</t>
  </si>
  <si>
    <t>3-32</t>
  </si>
  <si>
    <t>5-30 - 2</t>
  </si>
  <si>
    <t>5-93</t>
  </si>
  <si>
    <t>14-06/П</t>
  </si>
  <si>
    <t>6-33</t>
  </si>
  <si>
    <t>2-33</t>
  </si>
  <si>
    <t>3-33</t>
  </si>
  <si>
    <t>5-31 - 1</t>
  </si>
  <si>
    <t>5-94</t>
  </si>
  <si>
    <t>14-07/П</t>
  </si>
  <si>
    <t>Французские балконы</t>
  </si>
  <si>
    <t>2-34</t>
  </si>
  <si>
    <t>3-34</t>
  </si>
  <si>
    <t>5-31 - 2</t>
  </si>
  <si>
    <t>5-95</t>
  </si>
  <si>
    <t>14-08/П</t>
  </si>
  <si>
    <t>2-35</t>
  </si>
  <si>
    <t>3-35</t>
  </si>
  <si>
    <t>5-32</t>
  </si>
  <si>
    <t>5-96</t>
  </si>
  <si>
    <t>14-09/П</t>
  </si>
  <si>
    <t>10-01</t>
  </si>
  <si>
    <t>2-36</t>
  </si>
  <si>
    <t>3-36</t>
  </si>
  <si>
    <t>5-33</t>
  </si>
  <si>
    <t>5-97</t>
  </si>
  <si>
    <t>14-10/П</t>
  </si>
  <si>
    <t>10-02</t>
  </si>
  <si>
    <t>2-37</t>
  </si>
  <si>
    <t>3-37</t>
  </si>
  <si>
    <t>5-34</t>
  </si>
  <si>
    <t>5-98</t>
  </si>
  <si>
    <t>14-11/П</t>
  </si>
  <si>
    <t>10-03</t>
  </si>
  <si>
    <t>2-38</t>
  </si>
  <si>
    <t>3-38</t>
  </si>
  <si>
    <t>5-35</t>
  </si>
  <si>
    <t>5-99</t>
  </si>
  <si>
    <t>14-12/П</t>
  </si>
  <si>
    <t>10-04</t>
  </si>
  <si>
    <t>2-39</t>
  </si>
  <si>
    <t>3-39</t>
  </si>
  <si>
    <t>5-36</t>
  </si>
  <si>
    <t>5-100</t>
  </si>
  <si>
    <t>14-13/П</t>
  </si>
  <si>
    <t>10-05</t>
  </si>
  <si>
    <t>2-40</t>
  </si>
  <si>
    <t>3-40</t>
  </si>
  <si>
    <t>5-37</t>
  </si>
  <si>
    <t>5-101</t>
  </si>
  <si>
    <t>14-14/П</t>
  </si>
  <si>
    <t>10-06</t>
  </si>
  <si>
    <t>2-41</t>
  </si>
  <si>
    <t>3-41</t>
  </si>
  <si>
    <t>5-38</t>
  </si>
  <si>
    <t>5-102</t>
  </si>
  <si>
    <t>14-15/П</t>
  </si>
  <si>
    <t>10-07</t>
  </si>
  <si>
    <t>2-42</t>
  </si>
  <si>
    <t>3-42</t>
  </si>
  <si>
    <t>5-39</t>
  </si>
  <si>
    <t>5-103</t>
  </si>
  <si>
    <t>14-16/П</t>
  </si>
  <si>
    <t>10-08</t>
  </si>
  <si>
    <t>2-43</t>
  </si>
  <si>
    <t>3-43</t>
  </si>
  <si>
    <t>5-40</t>
  </si>
  <si>
    <t>5-104</t>
  </si>
  <si>
    <t>14-17/П</t>
  </si>
  <si>
    <t>10-09</t>
  </si>
  <si>
    <t>2-44</t>
  </si>
  <si>
    <t>3-44</t>
  </si>
  <si>
    <t>5-41</t>
  </si>
  <si>
    <t>5-105</t>
  </si>
  <si>
    <t>14-18/П</t>
  </si>
  <si>
    <t>10-10</t>
  </si>
  <si>
    <t>2-45</t>
  </si>
  <si>
    <t>3-45</t>
  </si>
  <si>
    <t>5-42</t>
  </si>
  <si>
    <t>5-106</t>
  </si>
  <si>
    <t>14-19/П</t>
  </si>
  <si>
    <t>Пристенный поручень</t>
  </si>
  <si>
    <t>2-46</t>
  </si>
  <si>
    <t>3-46</t>
  </si>
  <si>
    <t>5-43</t>
  </si>
  <si>
    <t>5-107</t>
  </si>
  <si>
    <t>14-20/П</t>
  </si>
  <si>
    <t>2-47</t>
  </si>
  <si>
    <t>3-47</t>
  </si>
  <si>
    <t>5-44</t>
  </si>
  <si>
    <t>5-108</t>
  </si>
  <si>
    <t>14-21/П</t>
  </si>
  <si>
    <t>2-48</t>
  </si>
  <si>
    <t>3-48</t>
  </si>
  <si>
    <t>5-45</t>
  </si>
  <si>
    <t>5-109</t>
  </si>
  <si>
    <t>Деревянный поручень</t>
  </si>
  <si>
    <t>2-49</t>
  </si>
  <si>
    <t>3-49</t>
  </si>
  <si>
    <t>5-46</t>
  </si>
  <si>
    <t>5-110</t>
  </si>
  <si>
    <t>Столбы для забора</t>
  </si>
  <si>
    <t xml:space="preserve">Дуб , ясень, лиственница </t>
  </si>
  <si>
    <t>2-50</t>
  </si>
  <si>
    <t>3-50</t>
  </si>
  <si>
    <t>5-47</t>
  </si>
  <si>
    <t>5-111</t>
  </si>
  <si>
    <t xml:space="preserve">цена в руб. за 1 м.п.  или  шт                                                    </t>
  </si>
  <si>
    <t>2-51</t>
  </si>
  <si>
    <t>3-51</t>
  </si>
  <si>
    <t>5-48</t>
  </si>
  <si>
    <t>5-112</t>
  </si>
  <si>
    <t>14-01/З</t>
  </si>
  <si>
    <t>прямой,наклонный</t>
  </si>
  <si>
    <t>2-52</t>
  </si>
  <si>
    <t>3-52</t>
  </si>
  <si>
    <t>5-49</t>
  </si>
  <si>
    <t>5-113</t>
  </si>
  <si>
    <t>14-02/З</t>
  </si>
  <si>
    <t>радиус плоск</t>
  </si>
  <si>
    <t>2-53</t>
  </si>
  <si>
    <t>3-53</t>
  </si>
  <si>
    <t>5-50</t>
  </si>
  <si>
    <t>5-114</t>
  </si>
  <si>
    <t>14-03/З</t>
  </si>
  <si>
    <t>радиус винт</t>
  </si>
  <si>
    <t>2-54</t>
  </si>
  <si>
    <t>3-54</t>
  </si>
  <si>
    <t>5-51</t>
  </si>
  <si>
    <t>5-115</t>
  </si>
  <si>
    <t>14-04/З</t>
  </si>
  <si>
    <t>пригл. плоск</t>
  </si>
  <si>
    <t>2-55</t>
  </si>
  <si>
    <t>3-55</t>
  </si>
  <si>
    <t>5-52</t>
  </si>
  <si>
    <t>5-116</t>
  </si>
  <si>
    <t>14-05/З</t>
  </si>
  <si>
    <t>пригл. 2-х плоск</t>
  </si>
  <si>
    <t>2-56</t>
  </si>
  <si>
    <t>3-56</t>
  </si>
  <si>
    <t>5-53</t>
  </si>
  <si>
    <t>5-117</t>
  </si>
  <si>
    <t>14-06/З</t>
  </si>
  <si>
    <t>спираль 180 град.</t>
  </si>
  <si>
    <t>12600-21600</t>
  </si>
  <si>
    <t>2-57</t>
  </si>
  <si>
    <t>3-57</t>
  </si>
  <si>
    <t>5-54</t>
  </si>
  <si>
    <t>5-118</t>
  </si>
  <si>
    <t>14-07/З</t>
  </si>
  <si>
    <t>замер + доставка</t>
  </si>
  <si>
    <t>2-58</t>
  </si>
  <si>
    <t>3-58</t>
  </si>
  <si>
    <t>5-55</t>
  </si>
  <si>
    <t>5-119</t>
  </si>
  <si>
    <t>14-08/З</t>
  </si>
  <si>
    <t>Деревянные ступени</t>
  </si>
  <si>
    <t>2-59</t>
  </si>
  <si>
    <t>3-59</t>
  </si>
  <si>
    <t>5-56</t>
  </si>
  <si>
    <t>5-120</t>
  </si>
  <si>
    <t>14-09/З</t>
  </si>
  <si>
    <t xml:space="preserve"> ясень-дуб</t>
  </si>
  <si>
    <t>2-60</t>
  </si>
  <si>
    <t>3-60</t>
  </si>
  <si>
    <t>5-57</t>
  </si>
  <si>
    <t>5-121</t>
  </si>
  <si>
    <t>14-10/З</t>
  </si>
  <si>
    <t xml:space="preserve">цена в руб. за 1 кв.м                                                 </t>
  </si>
  <si>
    <t>2-61</t>
  </si>
  <si>
    <t>3-61</t>
  </si>
  <si>
    <t>5-58</t>
  </si>
  <si>
    <t>5-122</t>
  </si>
  <si>
    <t>14-11/З</t>
  </si>
  <si>
    <t>&lt;1,9 кв .м ступень</t>
  </si>
  <si>
    <t>12600-14400</t>
  </si>
  <si>
    <t>2-62</t>
  </si>
  <si>
    <t>3-62</t>
  </si>
  <si>
    <t>5-59</t>
  </si>
  <si>
    <t>5-123</t>
  </si>
  <si>
    <t>14-12/З</t>
  </si>
  <si>
    <t>1,9-3 кв.м ступень</t>
  </si>
  <si>
    <t>13900-15900</t>
  </si>
  <si>
    <t>2-63</t>
  </si>
  <si>
    <t>3-63</t>
  </si>
  <si>
    <t>5-60</t>
  </si>
  <si>
    <t>5-124</t>
  </si>
  <si>
    <t>14-13/З</t>
  </si>
  <si>
    <t>&gt;3 кв.м ступень</t>
  </si>
  <si>
    <t>15200-17300</t>
  </si>
  <si>
    <t>5-125</t>
  </si>
  <si>
    <t>14-14/З</t>
  </si>
  <si>
    <t>ЛИСТ 2</t>
  </si>
  <si>
    <t>Козырьки</t>
  </si>
  <si>
    <t>Цветочницы</t>
  </si>
  <si>
    <t>Навершия</t>
  </si>
  <si>
    <t>Оконные решётки</t>
  </si>
  <si>
    <t>Зонтичницы</t>
  </si>
  <si>
    <t xml:space="preserve"> цена в руб. за изделие</t>
  </si>
  <si>
    <r>
      <t xml:space="preserve">цена в руб. за </t>
    </r>
    <r>
      <rPr>
        <b/>
        <sz val="14"/>
        <color indexed="10"/>
        <rFont val="Arial"/>
        <family val="2"/>
        <charset val="204"/>
      </rPr>
      <t>1 м.п.</t>
    </r>
  </si>
  <si>
    <t>7-01</t>
  </si>
  <si>
    <t>9-01</t>
  </si>
  <si>
    <t>8-01</t>
  </si>
  <si>
    <t>4-01</t>
  </si>
  <si>
    <t>4-44</t>
  </si>
  <si>
    <t>16-01</t>
  </si>
  <si>
    <t>7-02</t>
  </si>
  <si>
    <t>9-02</t>
  </si>
  <si>
    <t>8-02</t>
  </si>
  <si>
    <t>4-02</t>
  </si>
  <si>
    <t>4-45</t>
  </si>
  <si>
    <t>16-02</t>
  </si>
  <si>
    <t>7-03</t>
  </si>
  <si>
    <t>9-03</t>
  </si>
  <si>
    <t>8-03</t>
  </si>
  <si>
    <t>4-03</t>
  </si>
  <si>
    <t>4-46</t>
  </si>
  <si>
    <t>16-03</t>
  </si>
  <si>
    <t>7-04</t>
  </si>
  <si>
    <t>9-04</t>
  </si>
  <si>
    <t>8-04</t>
  </si>
  <si>
    <t>4-04</t>
  </si>
  <si>
    <t>4-47</t>
  </si>
  <si>
    <t>7-05</t>
  </si>
  <si>
    <t>9-05</t>
  </si>
  <si>
    <t>8-05</t>
  </si>
  <si>
    <t>4-05</t>
  </si>
  <si>
    <t>4-48</t>
  </si>
  <si>
    <t>7-06</t>
  </si>
  <si>
    <t>9-06</t>
  </si>
  <si>
    <t>8-06</t>
  </si>
  <si>
    <t>4-06</t>
  </si>
  <si>
    <t>4-49</t>
  </si>
  <si>
    <t>Приглашения</t>
  </si>
  <si>
    <t>7-07</t>
  </si>
  <si>
    <t>9-07</t>
  </si>
  <si>
    <t>8-07</t>
  </si>
  <si>
    <t>4-07</t>
  </si>
  <si>
    <t>4-50</t>
  </si>
  <si>
    <t>7-08</t>
  </si>
  <si>
    <t>9-08</t>
  </si>
  <si>
    <t>8-08</t>
  </si>
  <si>
    <t>4-08</t>
  </si>
  <si>
    <t>4-51</t>
  </si>
  <si>
    <t>17-01</t>
  </si>
  <si>
    <t>7-09</t>
  </si>
  <si>
    <t>9-09</t>
  </si>
  <si>
    <t>8-09</t>
  </si>
  <si>
    <t>4-09</t>
  </si>
  <si>
    <t>4-52</t>
  </si>
  <si>
    <t>17-02</t>
  </si>
  <si>
    <t>7-10</t>
  </si>
  <si>
    <t>8-10</t>
  </si>
  <si>
    <t>4-10</t>
  </si>
  <si>
    <t>4-53</t>
  </si>
  <si>
    <t>17-03</t>
  </si>
  <si>
    <t>7-11</t>
  </si>
  <si>
    <t>Урны</t>
  </si>
  <si>
    <t>8-11</t>
  </si>
  <si>
    <t>4-11</t>
  </si>
  <si>
    <t>4-54</t>
  </si>
  <si>
    <t>17-04</t>
  </si>
  <si>
    <t>7-12</t>
  </si>
  <si>
    <t>8-12</t>
  </si>
  <si>
    <t>4-12</t>
  </si>
  <si>
    <t>4-55</t>
  </si>
  <si>
    <t>17-05</t>
  </si>
  <si>
    <t>7-13</t>
  </si>
  <si>
    <t>15-01</t>
  </si>
  <si>
    <t>8-13</t>
  </si>
  <si>
    <t>4-13</t>
  </si>
  <si>
    <t>4-56</t>
  </si>
  <si>
    <t>17-06</t>
  </si>
  <si>
    <t>7-14</t>
  </si>
  <si>
    <t>15-02</t>
  </si>
  <si>
    <t>8-14</t>
  </si>
  <si>
    <t>4-14</t>
  </si>
  <si>
    <t>4-57</t>
  </si>
  <si>
    <t>17-07</t>
  </si>
  <si>
    <t>7-15</t>
  </si>
  <si>
    <t>15-03</t>
  </si>
  <si>
    <t>8-15</t>
  </si>
  <si>
    <t>4-15</t>
  </si>
  <si>
    <t>4-58</t>
  </si>
  <si>
    <t>17-08</t>
  </si>
  <si>
    <t>7-16</t>
  </si>
  <si>
    <t>15-04</t>
  </si>
  <si>
    <t>8-16</t>
  </si>
  <si>
    <t>4-16</t>
  </si>
  <si>
    <t>4-59</t>
  </si>
  <si>
    <t>17-09</t>
  </si>
  <si>
    <t>7-17</t>
  </si>
  <si>
    <t>15-05</t>
  </si>
  <si>
    <t>8-17</t>
  </si>
  <si>
    <t>4-17</t>
  </si>
  <si>
    <t>4-60</t>
  </si>
  <si>
    <t>17-10</t>
  </si>
  <si>
    <t>7-18</t>
  </si>
  <si>
    <t>15-06</t>
  </si>
  <si>
    <t>8-18</t>
  </si>
  <si>
    <t>4-18</t>
  </si>
  <si>
    <t>4-61</t>
  </si>
  <si>
    <t>17-11</t>
  </si>
  <si>
    <t>7-19</t>
  </si>
  <si>
    <t>15-07</t>
  </si>
  <si>
    <t>8-19</t>
  </si>
  <si>
    <t>4-19</t>
  </si>
  <si>
    <t>4-62</t>
  </si>
  <si>
    <t>17-12</t>
  </si>
  <si>
    <t>7-20</t>
  </si>
  <si>
    <t>15-08</t>
  </si>
  <si>
    <t>8-20</t>
  </si>
  <si>
    <t>4-20</t>
  </si>
  <si>
    <t>4-63</t>
  </si>
  <si>
    <t>7-21</t>
  </si>
  <si>
    <t>4-21</t>
  </si>
  <si>
    <t>4-64</t>
  </si>
  <si>
    <t>Мебель, интерьер</t>
  </si>
  <si>
    <t>7-22</t>
  </si>
  <si>
    <t>Фонари</t>
  </si>
  <si>
    <t>4-22</t>
  </si>
  <si>
    <t>4-65</t>
  </si>
  <si>
    <t>4-23</t>
  </si>
  <si>
    <t>4-66</t>
  </si>
  <si>
    <t>Зеркало "Ирис"</t>
  </si>
  <si>
    <t>Спинки для кровати</t>
  </si>
  <si>
    <t>11-01</t>
  </si>
  <si>
    <t>4-24</t>
  </si>
  <si>
    <t>4-67</t>
  </si>
  <si>
    <t>Камин. решётка 1</t>
  </si>
  <si>
    <t>цена в руб. за изделие</t>
  </si>
  <si>
    <t>11-02</t>
  </si>
  <si>
    <t>4-25</t>
  </si>
  <si>
    <t>4-68</t>
  </si>
  <si>
    <t>Камин. решётка 2</t>
  </si>
  <si>
    <t>Крз.-1</t>
  </si>
  <si>
    <t>Крз.-13</t>
  </si>
  <si>
    <t>11-03</t>
  </si>
  <si>
    <t>4-26</t>
  </si>
  <si>
    <t>4-69</t>
  </si>
  <si>
    <t>Камин. решетка 3</t>
  </si>
  <si>
    <t>Крз.-2</t>
  </si>
  <si>
    <t>Крз.-14</t>
  </si>
  <si>
    <t>11-04</t>
  </si>
  <si>
    <t>4-27</t>
  </si>
  <si>
    <t>4-70</t>
  </si>
  <si>
    <t>Камин. решетка 4</t>
  </si>
  <si>
    <t>Крз.-3</t>
  </si>
  <si>
    <t>Крз.-15</t>
  </si>
  <si>
    <t>11-05</t>
  </si>
  <si>
    <t>4-28</t>
  </si>
  <si>
    <t>4-71</t>
  </si>
  <si>
    <t>Камин. решетка 5</t>
  </si>
  <si>
    <t>Крз.-4</t>
  </si>
  <si>
    <t>Крз.-16</t>
  </si>
  <si>
    <t>11-06</t>
  </si>
  <si>
    <t>4-29</t>
  </si>
  <si>
    <t>4-72</t>
  </si>
  <si>
    <t>Камин. решетка 6</t>
  </si>
  <si>
    <t>Крз.-5</t>
  </si>
  <si>
    <t>Крп.-16</t>
  </si>
  <si>
    <t>11-07</t>
  </si>
  <si>
    <t>4-30</t>
  </si>
  <si>
    <t>Зеркало с полочкой</t>
  </si>
  <si>
    <t>Крз.-6</t>
  </si>
  <si>
    <t>Крз.-17</t>
  </si>
  <si>
    <t>11-08</t>
  </si>
  <si>
    <t>4-31</t>
  </si>
  <si>
    <t>Садовые лавочки</t>
  </si>
  <si>
    <t>Зеркало "Лиана"</t>
  </si>
  <si>
    <t>Крз.-7</t>
  </si>
  <si>
    <t>Крп.-17</t>
  </si>
  <si>
    <t>11-09</t>
  </si>
  <si>
    <t>4-32</t>
  </si>
  <si>
    <t>Ваза</t>
  </si>
  <si>
    <t>Крз.-8</t>
  </si>
  <si>
    <t>Крз.-18</t>
  </si>
  <si>
    <t>11-10</t>
  </si>
  <si>
    <t>4-33</t>
  </si>
  <si>
    <t>12-01</t>
  </si>
  <si>
    <t>13-01</t>
  </si>
  <si>
    <t>Крз.-9</t>
  </si>
  <si>
    <t>Крп.-18</t>
  </si>
  <si>
    <t>11-11/1</t>
  </si>
  <si>
    <t>4-34</t>
  </si>
  <si>
    <t>12-02</t>
  </si>
  <si>
    <t>13-02</t>
  </si>
  <si>
    <t>Крз.-10</t>
  </si>
  <si>
    <t>Кр.-19</t>
  </si>
  <si>
    <t>11-11/2</t>
  </si>
  <si>
    <t>4-35</t>
  </si>
  <si>
    <t>12-03</t>
  </si>
  <si>
    <t>13-03</t>
  </si>
  <si>
    <t>Крз.-11</t>
  </si>
  <si>
    <t>Крз.-20</t>
  </si>
  <si>
    <t>11-12/Н</t>
  </si>
  <si>
    <t>4-36</t>
  </si>
  <si>
    <t>12-04</t>
  </si>
  <si>
    <t>13-04</t>
  </si>
  <si>
    <t>Крз.-12</t>
  </si>
  <si>
    <t>Крп.-20</t>
  </si>
  <si>
    <t>11-12/П</t>
  </si>
  <si>
    <t>4-37</t>
  </si>
  <si>
    <t>12-05</t>
  </si>
  <si>
    <t>Панно Жар-птица</t>
  </si>
  <si>
    <t>11-13</t>
  </si>
  <si>
    <t>4-38</t>
  </si>
  <si>
    <t>12-06</t>
  </si>
  <si>
    <t>Панно-цветочница 1</t>
  </si>
  <si>
    <t xml:space="preserve">Корпус для кровати </t>
  </si>
  <si>
    <t>11-14</t>
  </si>
  <si>
    <t>4-39</t>
  </si>
  <si>
    <t>12-07</t>
  </si>
  <si>
    <t>Панно-цветочница 2</t>
  </si>
  <si>
    <t>11-15</t>
  </si>
  <si>
    <t>4-40</t>
  </si>
  <si>
    <t>12-08</t>
  </si>
  <si>
    <t>Панно-Близнецы</t>
  </si>
  <si>
    <t>11-16</t>
  </si>
  <si>
    <t>4-41</t>
  </si>
  <si>
    <t>12-09</t>
  </si>
  <si>
    <t>Панно-Цапля</t>
  </si>
  <si>
    <t>11-17</t>
  </si>
  <si>
    <t>4-42</t>
  </si>
  <si>
    <t>12-10</t>
  </si>
  <si>
    <t>Панно-Бемби</t>
  </si>
  <si>
    <t>Мангалы</t>
  </si>
  <si>
    <t>11-18</t>
  </si>
  <si>
    <t>4-43</t>
  </si>
  <si>
    <t>Э-01</t>
  </si>
  <si>
    <t>11-19</t>
  </si>
  <si>
    <t>Э-02</t>
  </si>
  <si>
    <t>Металлоконструкции</t>
  </si>
  <si>
    <t>Э-03</t>
  </si>
  <si>
    <t>Монолитный поликарбонат</t>
  </si>
  <si>
    <t xml:space="preserve"> цена в руб.                                                                    </t>
  </si>
  <si>
    <t>Э-04</t>
  </si>
  <si>
    <t>Толщина</t>
  </si>
  <si>
    <t xml:space="preserve"> цена </t>
  </si>
  <si>
    <t>М1 (навес)</t>
  </si>
  <si>
    <t>М4 (навес на балк.)</t>
  </si>
  <si>
    <t>6 мм</t>
  </si>
  <si>
    <t>2 400 руб./м.кв.</t>
  </si>
  <si>
    <t>М2 (пергола)</t>
  </si>
  <si>
    <t>55 200 шт.</t>
  </si>
  <si>
    <t>М5 (мостик)</t>
  </si>
  <si>
    <t>8 мм</t>
  </si>
  <si>
    <t>3 200 руб./м.кв.</t>
  </si>
  <si>
    <t>М3 (декорация)</t>
  </si>
  <si>
    <t>48 400 шт.</t>
  </si>
  <si>
    <t>М-6 (беседка)</t>
  </si>
  <si>
    <t>108 000 шт.</t>
  </si>
  <si>
    <t>10 мм</t>
  </si>
  <si>
    <t>3 900 руб./м.кв.</t>
  </si>
  <si>
    <t>стандартный размер  листа 2050*3050 мм</t>
  </si>
  <si>
    <t xml:space="preserve">                16 ("Чудо")</t>
  </si>
  <si>
    <t>Нахимовский пр, д.24, пав.3, ст.34   (499)124-44-68, пав. 2, ст.11  (499)127-39-98</t>
  </si>
  <si>
    <t>ЛИСТ 3</t>
  </si>
  <si>
    <t xml:space="preserve">                         г. Тула, ул. Железнодорожная, д.51, тел. (4872)470-788</t>
  </si>
  <si>
    <t>НАЦЕНКА</t>
  </si>
  <si>
    <t>Объём</t>
  </si>
  <si>
    <t>Наклон</t>
  </si>
  <si>
    <t>Прямой Радиус</t>
  </si>
  <si>
    <t>Наклон. радиус ручная ковка</t>
  </si>
  <si>
    <t>Объемный металл.поручень</t>
  </si>
  <si>
    <t>замена 12 кв. на 14 кв.</t>
  </si>
  <si>
    <t>замена 12 кв. на 16 кв.</t>
  </si>
  <si>
    <t>замена 12 кв. на 20 кв.</t>
  </si>
  <si>
    <t>Замена машинного проката - ручным</t>
  </si>
  <si>
    <t xml:space="preserve">Зашитие листом </t>
  </si>
  <si>
    <t>Решетка менее 1 м.кв.</t>
  </si>
  <si>
    <t>Цветочницы менее 1 м.п.</t>
  </si>
  <si>
    <t>Дерявянный поручень на улице</t>
  </si>
  <si>
    <t>1 500 руб. за 1 м.кв</t>
  </si>
  <si>
    <t>по цене округлять до 1 м.кв.</t>
  </si>
  <si>
    <t>по цене  округлять до 1 м.п.</t>
  </si>
  <si>
    <t>Определение стоимости автоматики ворот</t>
  </si>
  <si>
    <t>Вид ворот</t>
  </si>
  <si>
    <t>Проём</t>
  </si>
  <si>
    <t>Вес/кг</t>
  </si>
  <si>
    <t>Цена. руб.</t>
  </si>
  <si>
    <t>Цена/руб.без привода(двигатель)</t>
  </si>
  <si>
    <t xml:space="preserve">Откатные ворота </t>
  </si>
  <si>
    <t>Стандартные</t>
  </si>
  <si>
    <t xml:space="preserve"> до 3,8 м</t>
  </si>
  <si>
    <t xml:space="preserve">   до 400 кг</t>
  </si>
  <si>
    <t>Широкие с легким наполнением</t>
  </si>
  <si>
    <t xml:space="preserve"> до 6 м</t>
  </si>
  <si>
    <t xml:space="preserve">    до 700 кг</t>
  </si>
  <si>
    <t xml:space="preserve">Широкие тяжелые </t>
  </si>
  <si>
    <t xml:space="preserve"> до 9 м</t>
  </si>
  <si>
    <t xml:space="preserve">    до 1000 кг</t>
  </si>
  <si>
    <t>Распашные ворота</t>
  </si>
  <si>
    <t>Открывающиеся решётки</t>
  </si>
  <si>
    <t>Замок на калитку</t>
  </si>
  <si>
    <t>Вид открывания</t>
  </si>
  <si>
    <t>Комментарий</t>
  </si>
  <si>
    <t>1 Вариант</t>
  </si>
  <si>
    <t>1 створка целиком</t>
  </si>
  <si>
    <t>2 Вариант</t>
  </si>
  <si>
    <t>2 створки</t>
  </si>
  <si>
    <t>Механический замок на калитку</t>
  </si>
  <si>
    <t>3 Вариант</t>
  </si>
  <si>
    <t>Половина створки</t>
  </si>
  <si>
    <t>Врезка замка заказчика</t>
  </si>
  <si>
    <t>Лестницы</t>
  </si>
  <si>
    <t>Электро-мех. замок должен быть выбран сразу при заключении договора - разные габаритные размеры замков!!!</t>
  </si>
  <si>
    <t>Вид лестницы</t>
  </si>
  <si>
    <t>Каркас</t>
  </si>
  <si>
    <t>Забежная</t>
  </si>
  <si>
    <t>Прямая</t>
  </si>
  <si>
    <t>Работа / Сроки</t>
  </si>
  <si>
    <t>Стоимость / Сроки</t>
  </si>
  <si>
    <t>Выезд замерщика *</t>
  </si>
  <si>
    <t>Первичная прорисовка эскизов (одной секции, изделия)</t>
  </si>
  <si>
    <t>от 10 000  до 50 000 руб.</t>
  </si>
  <si>
    <t>Подготовка дизайн-проекта до заключения договора на изготовление (подробная прорисовка всех секций с размерами)</t>
  </si>
  <si>
    <t>обсуждается индивидуально</t>
  </si>
  <si>
    <t>Монтаж (в зависимости от сложности и условий)</t>
  </si>
  <si>
    <t>30-45%</t>
  </si>
  <si>
    <t>Патинирование</t>
  </si>
  <si>
    <t>Доставка (в зависимости от объема и расстояния)</t>
  </si>
  <si>
    <t>Срок изготовления (машинная ковка)</t>
  </si>
  <si>
    <t>от 35 раб.дней</t>
  </si>
  <si>
    <t>Срок изготовления (ручная ковка)</t>
  </si>
  <si>
    <t>от 45 раб.дней</t>
  </si>
  <si>
    <t>Срок подготовки дизайн-проекта (с момента заключения договора)</t>
  </si>
  <si>
    <r>
      <t>7 -</t>
    </r>
    <r>
      <rPr>
        <b/>
        <i/>
        <sz val="16"/>
        <color indexed="10"/>
        <rFont val="Arial"/>
        <family val="2"/>
        <charset val="204"/>
      </rPr>
      <t xml:space="preserve"> 10</t>
    </r>
    <r>
      <rPr>
        <b/>
        <i/>
        <sz val="16"/>
        <rFont val="Arial"/>
        <family val="2"/>
        <charset val="204"/>
      </rPr>
      <t xml:space="preserve"> раб.дней</t>
    </r>
  </si>
  <si>
    <t>Манипулятор для негабаритных изделий (тяжелые ворота, козырьки)</t>
  </si>
  <si>
    <t>Добавлять к откатным воротам (плюсом к 8 000 руб. за Газель)</t>
  </si>
  <si>
    <t>ПРИМЕЧАНИЯ</t>
  </si>
  <si>
    <t>* в случае, если объект находится более, чем в 100км от МКАД - стоимость выезда замерщика обсуждается индивидуально</t>
  </si>
  <si>
    <r>
      <t xml:space="preserve"> - </t>
    </r>
    <r>
      <rPr>
        <i/>
        <sz val="16"/>
        <rFont val="Arial"/>
        <family val="2"/>
        <charset val="204"/>
      </rPr>
      <t>Любая позиция в прайсе может быть выполнена в ручном исполнении. В этом случае цена артикула умножается на 300%</t>
    </r>
  </si>
  <si>
    <t xml:space="preserve"> - Стоимость окраса и монтажа деревянного поручня включена в цену. На ясень закладывать более длительный срок (материала может не быть)</t>
  </si>
  <si>
    <t>Демонтаж металлоконструкций, стоимость в руб</t>
  </si>
  <si>
    <t>Наименование изделия</t>
  </si>
  <si>
    <r>
      <t>Размер, площадь м</t>
    </r>
    <r>
      <rPr>
        <b/>
        <sz val="12"/>
        <rFont val="Arial Cyr"/>
        <charset val="204"/>
      </rPr>
      <t>²</t>
    </r>
  </si>
  <si>
    <t>Примечания:</t>
  </si>
  <si>
    <t>Оконные решетки, французские балконы</t>
  </si>
  <si>
    <r>
      <t>до 1 м</t>
    </r>
    <r>
      <rPr>
        <b/>
        <sz val="10"/>
        <rFont val="Arial Cyr"/>
        <charset val="204"/>
      </rPr>
      <t>²</t>
    </r>
  </si>
  <si>
    <r>
      <t>от 1 до 2 м</t>
    </r>
    <r>
      <rPr>
        <b/>
        <sz val="10"/>
        <rFont val="Arial Cyr"/>
        <charset val="204"/>
      </rPr>
      <t>²</t>
    </r>
  </si>
  <si>
    <r>
      <t>свыше 2 м</t>
    </r>
    <r>
      <rPr>
        <b/>
        <sz val="10"/>
        <rFont val="Arial Cyr"/>
        <charset val="204"/>
      </rPr>
      <t>²</t>
    </r>
  </si>
  <si>
    <t xml:space="preserve">1. В сумму демонтажа входит только </t>
  </si>
  <si>
    <t xml:space="preserve">стоимость работ без учета выезда </t>
  </si>
  <si>
    <t>Балконные  ограждения</t>
  </si>
  <si>
    <r>
      <t>Размер, площадь м</t>
    </r>
    <r>
      <rPr>
        <b/>
        <sz val="10"/>
        <rFont val="Arial Cyr"/>
        <charset val="204"/>
      </rPr>
      <t>²</t>
    </r>
  </si>
  <si>
    <t>бригады.</t>
  </si>
  <si>
    <r>
      <t>до 2 м</t>
    </r>
    <r>
      <rPr>
        <b/>
        <sz val="10"/>
        <rFont val="Arial Cyr"/>
        <charset val="204"/>
      </rPr>
      <t>²</t>
    </r>
  </si>
  <si>
    <r>
      <t>от 2 до 3 м</t>
    </r>
    <r>
      <rPr>
        <b/>
        <sz val="10"/>
        <rFont val="Arial Cyr"/>
        <charset val="204"/>
      </rPr>
      <t>²</t>
    </r>
  </si>
  <si>
    <r>
      <t>свыше 3 м</t>
    </r>
    <r>
      <rPr>
        <b/>
        <sz val="10"/>
        <rFont val="Arial Cyr"/>
        <charset val="204"/>
      </rPr>
      <t>²</t>
    </r>
  </si>
  <si>
    <t xml:space="preserve">2. При демонтаже с использованием </t>
  </si>
  <si>
    <t xml:space="preserve">спецтехники: автокранов, вышек, </t>
  </si>
  <si>
    <t>Ворота</t>
  </si>
  <si>
    <r>
      <t>Размер, площадь м</t>
    </r>
    <r>
      <rPr>
        <b/>
        <sz val="10"/>
        <rFont val="Arial Cyr"/>
        <charset val="204"/>
      </rPr>
      <t>² и вес, кг</t>
    </r>
  </si>
  <si>
    <t xml:space="preserve">манипуляторов дополнительно </t>
  </si>
  <si>
    <r>
      <t>до 6 м</t>
    </r>
    <r>
      <rPr>
        <b/>
        <sz val="10"/>
        <rFont val="Arial Cyr"/>
        <charset val="204"/>
      </rPr>
      <t>² и весом до 250 кг</t>
    </r>
  </si>
  <si>
    <r>
      <t>от 6 м</t>
    </r>
    <r>
      <rPr>
        <b/>
        <sz val="10"/>
        <rFont val="Arial Cyr"/>
        <charset val="204"/>
      </rPr>
      <t>² до 8м² и весом до 350 кг</t>
    </r>
  </si>
  <si>
    <t>свыше 8м² и весом свыше 350 кг</t>
  </si>
  <si>
    <t>учитывается стоимость  спецтехники.</t>
  </si>
  <si>
    <t xml:space="preserve">Распашные </t>
  </si>
  <si>
    <t xml:space="preserve">3. При осложненном демонтаже: </t>
  </si>
  <si>
    <t>Откатные</t>
  </si>
  <si>
    <t xml:space="preserve">труднодоступности мест креплений, </t>
  </si>
  <si>
    <t xml:space="preserve"> затрудненном снятии изделий, </t>
  </si>
  <si>
    <t>Калитки</t>
  </si>
  <si>
    <t xml:space="preserve">высотности свыше 1-го этажа - </t>
  </si>
  <si>
    <t>применять коэффициент сложности - 2,0.</t>
  </si>
  <si>
    <t xml:space="preserve">4. коэффициент сложности до 3 при </t>
  </si>
  <si>
    <t>Заборы</t>
  </si>
  <si>
    <r>
      <t>Размер, площадь м</t>
    </r>
    <r>
      <rPr>
        <b/>
        <sz val="10"/>
        <rFont val="Arial Cyr"/>
        <charset val="204"/>
      </rPr>
      <t>² за 1 секцию</t>
    </r>
  </si>
  <si>
    <t>высоте (высокий этаж 5 - 10)</t>
  </si>
  <si>
    <r>
      <t>до 3 м</t>
    </r>
    <r>
      <rPr>
        <b/>
        <sz val="10"/>
        <rFont val="Arial Cyr"/>
        <charset val="204"/>
      </rPr>
      <t>²</t>
    </r>
  </si>
  <si>
    <r>
      <t>от 3 до 5 м</t>
    </r>
    <r>
      <rPr>
        <b/>
        <sz val="10"/>
        <rFont val="Arial Cyr"/>
        <charset val="204"/>
      </rPr>
      <t>²</t>
    </r>
  </si>
  <si>
    <r>
      <t>свыше 5 м</t>
    </r>
    <r>
      <rPr>
        <b/>
        <sz val="10"/>
        <rFont val="Arial Cyr"/>
        <charset val="204"/>
      </rPr>
      <t>²</t>
    </r>
  </si>
  <si>
    <t>Перильные ограждения прямые</t>
  </si>
  <si>
    <t>Размер, площадь м.п.</t>
  </si>
  <si>
    <t xml:space="preserve"> 1 м.п.</t>
  </si>
  <si>
    <t>Столбы</t>
  </si>
  <si>
    <t xml:space="preserve">Демонтаж столбов </t>
  </si>
  <si>
    <t>для перил</t>
  </si>
  <si>
    <t>для забора</t>
  </si>
  <si>
    <t>для ворот</t>
  </si>
  <si>
    <t>Для внутреннего пользования</t>
  </si>
  <si>
    <t xml:space="preserve">Система скидок / наценок к прайс - листу.    </t>
  </si>
  <si>
    <t>В зависимости от срока выполнения заказа</t>
  </si>
  <si>
    <t>Накопительные скидки (постоянному клиенту)</t>
  </si>
  <si>
    <t>Срок изготовления</t>
  </si>
  <si>
    <t>скидка / наценка</t>
  </si>
  <si>
    <t>Договор</t>
  </si>
  <si>
    <t>15 раб. дней</t>
  </si>
  <si>
    <t xml:space="preserve">  + 10% от базового</t>
  </si>
  <si>
    <t>первый договор</t>
  </si>
  <si>
    <t xml:space="preserve">  базовый</t>
  </si>
  <si>
    <t>35 раб. дней</t>
  </si>
  <si>
    <t>второй договор</t>
  </si>
  <si>
    <t xml:space="preserve">  - 1,5% от базового</t>
  </si>
  <si>
    <t>55 раб. дней</t>
  </si>
  <si>
    <t xml:space="preserve">  -5% от базового</t>
  </si>
  <si>
    <t>третий договор</t>
  </si>
  <si>
    <t xml:space="preserve">  -3% от базового</t>
  </si>
  <si>
    <t>75 раб. Дней</t>
  </si>
  <si>
    <t xml:space="preserve">  -10% от базового</t>
  </si>
  <si>
    <t>4 или 5  договор</t>
  </si>
  <si>
    <t>6 и далее</t>
  </si>
  <si>
    <t xml:space="preserve">  - 7,5% от базового</t>
  </si>
  <si>
    <t>В зависимости от суммы договора</t>
  </si>
  <si>
    <t>За продление гарантийного срока</t>
  </si>
  <si>
    <t>Сумма</t>
  </si>
  <si>
    <t>Гарантийный срок</t>
  </si>
  <si>
    <t>менее 100 тыс.руб</t>
  </si>
  <si>
    <t xml:space="preserve">  + 5% от базового</t>
  </si>
  <si>
    <t>3 года</t>
  </si>
  <si>
    <t>100 тыс.руб - 500 тыс.руб</t>
  </si>
  <si>
    <t>каждый дополнительный год (сверх 3 лет)</t>
  </si>
  <si>
    <t xml:space="preserve">  + 1,5% от базового</t>
  </si>
  <si>
    <t>500 тыс.руб - 750 тыс.руб</t>
  </si>
  <si>
    <t>750 тыс.руб - 1 млн. руб.</t>
  </si>
  <si>
    <t xml:space="preserve">При 100% предоплате </t>
  </si>
  <si>
    <t>при 100% предоплате для</t>
  </si>
  <si>
    <t>1 млн. руб. - 2 млн. руб.</t>
  </si>
  <si>
    <t xml:space="preserve">   - 5% от базового</t>
  </si>
  <si>
    <t>более  2 млн. руб.</t>
  </si>
  <si>
    <t>ПРИМЕЧАНИЯ:</t>
  </si>
  <si>
    <t>Начальный расчет дает базовую стоимость договора</t>
  </si>
  <si>
    <r>
      <t>Скидки / наценки суммируются, но максимально возможная суммарная скидка не может превышать</t>
    </r>
    <r>
      <rPr>
        <b/>
        <i/>
        <sz val="12"/>
        <color indexed="8"/>
        <rFont val="Calibri"/>
        <family val="2"/>
        <charset val="204"/>
      </rPr>
      <t xml:space="preserve"> 35%</t>
    </r>
  </si>
  <si>
    <t xml:space="preserve">Скидки (п.1) выделенные красным на желтом фоне предоставляются только на заказы свыше 200 000 руб. При этом монтаж д.б. заложен </t>
  </si>
  <si>
    <t>не менее 30%. Скидка не распространяется на стоимость доставки</t>
  </si>
  <si>
    <t>15 650 м.кв.</t>
  </si>
  <si>
    <t>26 600 м.кв.</t>
  </si>
  <si>
    <t>расчет</t>
  </si>
  <si>
    <t>20 000-35 000</t>
  </si>
  <si>
    <t>20 000 руб.</t>
  </si>
  <si>
    <t>Приглашение в стиль - 50% от ст-ти 1 м.  перил</t>
  </si>
  <si>
    <t>винт</t>
  </si>
  <si>
    <t>50 000-60 000</t>
  </si>
  <si>
    <t>2000 руб.-5000 руб.</t>
  </si>
  <si>
    <t>500 руб./м.</t>
  </si>
  <si>
    <t>700 руб./м.</t>
  </si>
  <si>
    <t>от 3 000 руб</t>
  </si>
  <si>
    <t>40мм -  1500 руб/м.пог.</t>
  </si>
  <si>
    <t>50мм - 1700 руб/м.пог.</t>
  </si>
  <si>
    <t>Эл.мех.замок на калитку Полис</t>
  </si>
  <si>
    <t>врезной 4500</t>
  </si>
  <si>
    <t>Эл.мех.замок Cisa Италия</t>
  </si>
  <si>
    <t>1400руб/м.</t>
  </si>
  <si>
    <t>Покраска в белый,жемчуг и все тона металлик (янтарь,графиты,бирюза,старая медь,медь,изумруд,</t>
  </si>
  <si>
    <t>Покраска в черный,темн.коричневый,зелёный мох.серый,шоколад</t>
  </si>
  <si>
    <t>Узкопрофильный механ.Apeks</t>
  </si>
  <si>
    <t>в небольшие калитки,входит в тр.40х20</t>
  </si>
  <si>
    <t>от 9 000руб./Газель</t>
  </si>
  <si>
    <t>Вес ворот указывает нач. отдела дизайна. К стандартной стоимости доставки (9 000руб.) обязательно добавляем стоимость выезда манипулятора -20 000 руб</t>
  </si>
  <si>
    <t>накладной 13 500</t>
  </si>
  <si>
    <t>ООО ПО"Данила 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</si>
</sst>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_(&quot;$&quot;* #,##0.00_);_(&quot;$&quot;* \(#,##0.00\);_(&quot;$&quot;* &quot;-&quot;??_);_(@_)"/>
  </numFmts>
  <fonts count="7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8"/>
      <name val="Arial"/>
      <family val="2"/>
      <charset val="204"/>
    </font>
    <font>
      <b/>
      <i/>
      <sz val="16"/>
      <name val="Arial"/>
      <family val="2"/>
      <charset val="204"/>
    </font>
    <font>
      <b/>
      <sz val="20"/>
      <color theme="0"/>
      <name val="Arial"/>
      <family val="2"/>
      <charset val="204"/>
    </font>
    <font>
      <b/>
      <sz val="18"/>
      <color indexed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46"/>
      <name val="Calibri"/>
      <family val="2"/>
      <charset val="204"/>
    </font>
    <font>
      <i/>
      <sz val="14"/>
      <color indexed="1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i/>
      <sz val="17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i/>
      <sz val="18"/>
      <color rgb="FFFF0000"/>
      <name val="Arial"/>
      <family val="2"/>
      <charset val="204"/>
    </font>
    <font>
      <b/>
      <sz val="18"/>
      <color rgb="FF0070C0"/>
      <name val="Arial"/>
      <family val="2"/>
      <charset val="204"/>
    </font>
    <font>
      <b/>
      <sz val="11"/>
      <name val="Arial"/>
      <family val="2"/>
      <charset val="204"/>
    </font>
    <font>
      <sz val="16"/>
      <name val="Arial"/>
      <family val="2"/>
      <charset val="204"/>
    </font>
    <font>
      <i/>
      <sz val="16"/>
      <name val="Arial"/>
      <family val="2"/>
      <charset val="204"/>
    </font>
    <font>
      <sz val="11"/>
      <color indexed="10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20"/>
      <color theme="0"/>
      <name val="Arial"/>
      <family val="2"/>
      <charset val="204"/>
    </font>
    <font>
      <b/>
      <i/>
      <sz val="16"/>
      <color indexed="10"/>
      <name val="Arial"/>
      <family val="2"/>
      <charset val="204"/>
    </font>
    <font>
      <i/>
      <u/>
      <sz val="16"/>
      <name val="Arial"/>
      <family val="2"/>
      <charset val="204"/>
    </font>
    <font>
      <b/>
      <sz val="12"/>
      <name val="Arial Cyr"/>
      <charset val="204"/>
    </font>
    <font>
      <b/>
      <i/>
      <sz val="10"/>
      <name val="Arial"/>
      <family val="2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u/>
      <sz val="10"/>
      <name val="Arial"/>
      <family val="2"/>
      <charset val="204"/>
    </font>
    <font>
      <b/>
      <i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6"/>
      <color rgb="FFFF0000"/>
      <name val="Arial"/>
      <family val="2"/>
      <charset val="204"/>
    </font>
    <font>
      <b/>
      <i/>
      <sz val="16"/>
      <color rgb="FFFF0000"/>
      <name val="Arial"/>
      <family val="2"/>
      <charset val="204"/>
    </font>
    <font>
      <i/>
      <sz val="16"/>
      <color rgb="FFFF000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3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7" fillId="0" borderId="0"/>
    <xf numFmtId="0" fontId="1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1" borderId="0" applyNumberFormat="0" applyBorder="0" applyAlignment="0" applyProtection="0"/>
    <xf numFmtId="0" fontId="23" fillId="6" borderId="22" applyNumberFormat="0" applyAlignment="0" applyProtection="0"/>
    <xf numFmtId="0" fontId="24" fillId="8" borderId="23" applyNumberFormat="0" applyAlignment="0" applyProtection="0"/>
    <xf numFmtId="0" fontId="25" fillId="8" borderId="22" applyNumberFormat="0" applyAlignment="0" applyProtection="0"/>
    <xf numFmtId="166" fontId="17" fillId="0" borderId="0" applyFont="0" applyFill="0" applyBorder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29" fillId="14" borderId="28" applyNumberFormat="0" applyAlignment="0" applyProtection="0"/>
    <xf numFmtId="0" fontId="3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3" borderId="29" applyNumberFormat="0" applyFont="0" applyAlignment="0" applyProtection="0"/>
    <xf numFmtId="0" fontId="35" fillId="0" borderId="30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166" fontId="3" fillId="0" borderId="0" applyFont="0" applyFill="0" applyBorder="0" applyAlignment="0" applyProtection="0"/>
  </cellStyleXfs>
  <cellXfs count="423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3" fontId="13" fillId="3" borderId="10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164" fontId="13" fillId="3" borderId="10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164" fontId="13" fillId="3" borderId="12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3" fillId="3" borderId="1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distributed" wrapText="1"/>
    </xf>
    <xf numFmtId="0" fontId="19" fillId="0" borderId="19" xfId="2" applyFont="1" applyBorder="1"/>
    <xf numFmtId="0" fontId="18" fillId="0" borderId="19" xfId="1" applyFont="1" applyBorder="1" applyAlignment="1">
      <alignment horizontal="center" vertical="center" wrapText="1"/>
    </xf>
    <xf numFmtId="0" fontId="18" fillId="0" borderId="19" xfId="2" applyFont="1" applyBorder="1"/>
    <xf numFmtId="0" fontId="18" fillId="0" borderId="19" xfId="2" applyFont="1" applyBorder="1" applyAlignment="1">
      <alignment horizontal="center"/>
    </xf>
    <xf numFmtId="0" fontId="20" fillId="0" borderId="19" xfId="2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3" fontId="0" fillId="3" borderId="0" xfId="0" applyNumberFormat="1" applyFill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distributed" wrapText="1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3" fontId="13" fillId="3" borderId="19" xfId="0" applyNumberFormat="1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3" fontId="13" fillId="3" borderId="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39" fillId="3" borderId="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49" fontId="38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65" fontId="39" fillId="0" borderId="0" xfId="0" applyNumberFormat="1" applyFont="1" applyFill="1" applyBorder="1" applyAlignment="1">
      <alignment horizontal="center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9" fontId="4" fillId="3" borderId="40" xfId="0" applyNumberFormat="1" applyFont="1" applyFill="1" applyBorder="1" applyAlignment="1">
      <alignment horizontal="center" vertical="center" wrapText="1"/>
    </xf>
    <xf numFmtId="165" fontId="41" fillId="3" borderId="41" xfId="0" applyNumberFormat="1" applyFont="1" applyFill="1" applyBorder="1" applyAlignment="1">
      <alignment horizontal="center" vertical="center" wrapText="1"/>
    </xf>
    <xf numFmtId="165" fontId="41" fillId="3" borderId="34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9" fontId="42" fillId="3" borderId="0" xfId="0" applyNumberFormat="1" applyFont="1" applyFill="1" applyBorder="1" applyAlignment="1">
      <alignment horizontal="center" vertical="center" wrapText="1"/>
    </xf>
    <xf numFmtId="165" fontId="39" fillId="3" borderId="0" xfId="0" applyNumberFormat="1" applyFont="1" applyFill="1" applyBorder="1" applyAlignment="1">
      <alignment horizontal="center" vertical="center" wrapText="1"/>
    </xf>
    <xf numFmtId="9" fontId="10" fillId="3" borderId="0" xfId="0" applyNumberFormat="1" applyFont="1" applyFill="1" applyBorder="1" applyAlignment="1">
      <alignment horizontal="center" vertic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49" fontId="38" fillId="2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8" fillId="3" borderId="0" xfId="0" applyNumberFormat="1" applyFont="1" applyFill="1" applyBorder="1" applyAlignment="1">
      <alignment horizontal="center" vertical="center"/>
    </xf>
    <xf numFmtId="0" fontId="40" fillId="0" borderId="42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165" fontId="44" fillId="0" borderId="46" xfId="0" applyNumberFormat="1" applyFont="1" applyFill="1" applyBorder="1" applyAlignment="1">
      <alignment horizontal="center" vertical="center" wrapText="1"/>
    </xf>
    <xf numFmtId="165" fontId="40" fillId="0" borderId="0" xfId="0" applyNumberFormat="1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9" fontId="4" fillId="3" borderId="16" xfId="0" applyNumberFormat="1" applyFont="1" applyFill="1" applyBorder="1" applyAlignment="1">
      <alignment horizontal="center" vertical="center" wrapText="1"/>
    </xf>
    <xf numFmtId="9" fontId="45" fillId="3" borderId="48" xfId="0" applyNumberFormat="1" applyFont="1" applyFill="1" applyBorder="1" applyAlignment="1">
      <alignment horizontal="center" vertical="center" wrapText="1"/>
    </xf>
    <xf numFmtId="9" fontId="46" fillId="3" borderId="46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40" fillId="0" borderId="45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3" fontId="5" fillId="3" borderId="38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41" xfId="0" applyNumberFormat="1" applyFont="1" applyFill="1" applyBorder="1" applyAlignment="1">
      <alignment horizontal="center" vertical="center" wrapText="1"/>
    </xf>
    <xf numFmtId="3" fontId="48" fillId="3" borderId="44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49" fontId="40" fillId="0" borderId="42" xfId="0" applyNumberFormat="1" applyFont="1" applyBorder="1" applyAlignment="1">
      <alignment horizontal="center" vertical="center" wrapText="1"/>
    </xf>
    <xf numFmtId="49" fontId="40" fillId="0" borderId="41" xfId="0" applyNumberFormat="1" applyFont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 wrapText="1"/>
    </xf>
    <xf numFmtId="49" fontId="47" fillId="3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left" vertical="center" wrapText="1"/>
    </xf>
    <xf numFmtId="49" fontId="48" fillId="0" borderId="51" xfId="0" applyNumberFormat="1" applyFont="1" applyBorder="1" applyAlignment="1">
      <alignment horizontal="center" vertical="center" wrapText="1"/>
    </xf>
    <xf numFmtId="3" fontId="5" fillId="3" borderId="2" xfId="45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3" fontId="16" fillId="0" borderId="0" xfId="45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9" xfId="0" applyNumberFormat="1" applyFont="1" applyBorder="1" applyAlignment="1">
      <alignment horizontal="center" vertical="center" wrapText="1"/>
    </xf>
    <xf numFmtId="3" fontId="5" fillId="3" borderId="12" xfId="45" applyNumberFormat="1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left" vertical="center" wrapText="1"/>
    </xf>
    <xf numFmtId="49" fontId="48" fillId="0" borderId="3" xfId="0" applyNumberFormat="1" applyFont="1" applyBorder="1" applyAlignment="1">
      <alignment horizontal="left" vertical="center" wrapText="1"/>
    </xf>
    <xf numFmtId="49" fontId="48" fillId="0" borderId="38" xfId="0" applyNumberFormat="1" applyFont="1" applyBorder="1" applyAlignment="1">
      <alignment horizontal="center" vertical="center" wrapText="1"/>
    </xf>
    <xf numFmtId="3" fontId="5" fillId="3" borderId="4" xfId="45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3" borderId="0" xfId="0" applyFont="1" applyFill="1" applyBorder="1" applyAlignment="1">
      <alignment horizontal="left" vertical="center" wrapText="1"/>
    </xf>
    <xf numFmtId="3" fontId="16" fillId="3" borderId="0" xfId="0" applyNumberFormat="1" applyFont="1" applyFill="1" applyBorder="1" applyAlignment="1">
      <alignment horizontal="center" vertical="center" wrapText="1"/>
    </xf>
    <xf numFmtId="49" fontId="40" fillId="0" borderId="44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1" fillId="3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52" fillId="2" borderId="3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3" fontId="15" fillId="3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2" fillId="19" borderId="19" xfId="0" applyFont="1" applyFill="1" applyBorder="1" applyAlignment="1">
      <alignment horizontal="center" vertical="center" wrapText="1"/>
    </xf>
    <xf numFmtId="0" fontId="56" fillId="0" borderId="0" xfId="0" applyFont="1"/>
    <xf numFmtId="0" fontId="39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9" fillId="20" borderId="19" xfId="0" applyFont="1" applyFill="1" applyBorder="1" applyAlignment="1">
      <alignment vertical="center"/>
    </xf>
    <xf numFmtId="0" fontId="0" fillId="20" borderId="19" xfId="0" applyFill="1" applyBorder="1" applyAlignment="1">
      <alignment vertical="center"/>
    </xf>
    <xf numFmtId="3" fontId="16" fillId="0" borderId="19" xfId="0" applyNumberFormat="1" applyFont="1" applyBorder="1" applyAlignment="1">
      <alignment horizontal="center" vertical="center"/>
    </xf>
    <xf numFmtId="0" fontId="56" fillId="0" borderId="56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39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6" fillId="0" borderId="0" xfId="0" applyFont="1" applyAlignment="1">
      <alignment vertical="top"/>
    </xf>
    <xf numFmtId="0" fontId="0" fillId="0" borderId="19" xfId="0" applyBorder="1" applyAlignment="1">
      <alignment vertical="center"/>
    </xf>
    <xf numFmtId="0" fontId="56" fillId="0" borderId="0" xfId="0" applyFont="1" applyAlignment="1"/>
    <xf numFmtId="0" fontId="0" fillId="0" borderId="0" xfId="0" applyAlignment="1"/>
    <xf numFmtId="0" fontId="0" fillId="0" borderId="54" xfId="0" applyFill="1" applyBorder="1" applyAlignment="1">
      <alignment vertical="center"/>
    </xf>
    <xf numFmtId="3" fontId="16" fillId="0" borderId="19" xfId="0" applyNumberFormat="1" applyFont="1" applyFill="1" applyBorder="1" applyAlignment="1">
      <alignment horizontal="center" vertical="center"/>
    </xf>
    <xf numFmtId="0" fontId="0" fillId="20" borderId="54" xfId="0" applyFill="1" applyBorder="1" applyAlignment="1">
      <alignment vertical="center"/>
    </xf>
    <xf numFmtId="0" fontId="39" fillId="0" borderId="19" xfId="0" applyFon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39" fillId="0" borderId="0" xfId="0" applyFont="1"/>
    <xf numFmtId="0" fontId="47" fillId="20" borderId="19" xfId="0" applyFont="1" applyFill="1" applyBorder="1" applyAlignment="1">
      <alignment vertical="center"/>
    </xf>
    <xf numFmtId="0" fontId="39" fillId="0" borderId="19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center" vertical="center"/>
    </xf>
    <xf numFmtId="0" fontId="47" fillId="0" borderId="0" xfId="0" applyFont="1" applyFill="1" applyBorder="1" applyAlignment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/>
    <xf numFmtId="0" fontId="62" fillId="0" borderId="0" xfId="0" applyFont="1"/>
    <xf numFmtId="0" fontId="6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0" fillId="0" borderId="19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9" fillId="0" borderId="0" xfId="0" applyFont="1"/>
    <xf numFmtId="0" fontId="7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" fontId="13" fillId="0" borderId="12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/>
    <xf numFmtId="0" fontId="10" fillId="0" borderId="65" xfId="0" applyFont="1" applyBorder="1" applyAlignment="1">
      <alignment horizontal="center" vertical="distributed" wrapText="1"/>
    </xf>
    <xf numFmtId="49" fontId="10" fillId="0" borderId="66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0" borderId="62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3" fontId="13" fillId="3" borderId="6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5" fillId="0" borderId="34" xfId="0" applyFont="1" applyBorder="1" applyAlignment="1">
      <alignment vertical="center" wrapText="1"/>
    </xf>
    <xf numFmtId="3" fontId="74" fillId="3" borderId="2" xfId="0" applyNumberFormat="1" applyFont="1" applyFill="1" applyBorder="1" applyAlignment="1">
      <alignment horizontal="center" vertical="center" wrapText="1"/>
    </xf>
    <xf numFmtId="3" fontId="74" fillId="3" borderId="12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left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3" fontId="5" fillId="3" borderId="0" xfId="45" applyNumberFormat="1" applyFont="1" applyFill="1" applyBorder="1" applyAlignment="1">
      <alignment horizontal="center" vertical="center" wrapText="1"/>
    </xf>
    <xf numFmtId="49" fontId="47" fillId="3" borderId="19" xfId="0" applyNumberFormat="1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3" fontId="74" fillId="3" borderId="16" xfId="0" applyNumberFormat="1" applyFont="1" applyFill="1" applyBorder="1" applyAlignment="1">
      <alignment horizontal="center" vertical="center" wrapText="1"/>
    </xf>
    <xf numFmtId="3" fontId="74" fillId="3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3" fontId="13" fillId="3" borderId="15" xfId="0" applyNumberFormat="1" applyFont="1" applyFill="1" applyBorder="1" applyAlignment="1">
      <alignment horizontal="center" vertical="center" wrapText="1"/>
    </xf>
    <xf numFmtId="3" fontId="13" fillId="3" borderId="16" xfId="0" applyNumberFormat="1" applyFont="1" applyFill="1" applyBorder="1" applyAlignment="1">
      <alignment horizontal="center" vertical="center" wrapText="1"/>
    </xf>
    <xf numFmtId="3" fontId="13" fillId="3" borderId="13" xfId="0" applyNumberFormat="1" applyFont="1" applyFill="1" applyBorder="1" applyAlignment="1">
      <alignment horizontal="center" vertical="center" wrapText="1"/>
    </xf>
    <xf numFmtId="3" fontId="13" fillId="3" borderId="14" xfId="0" applyNumberFormat="1" applyFont="1" applyFill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49" fontId="6" fillId="2" borderId="20" xfId="1" applyNumberFormat="1" applyFont="1" applyFill="1" applyBorder="1" applyAlignment="1">
      <alignment horizontal="center" vertical="center" wrapText="1"/>
    </xf>
    <xf numFmtId="49" fontId="6" fillId="2" borderId="21" xfId="1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17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6" fillId="2" borderId="31" xfId="0" applyNumberFormat="1" applyFont="1" applyFill="1" applyBorder="1" applyAlignment="1">
      <alignment horizontal="center" vertical="center" wrapText="1"/>
    </xf>
    <xf numFmtId="49" fontId="6" fillId="2" borderId="3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distributed" wrapText="1"/>
    </xf>
    <xf numFmtId="0" fontId="10" fillId="0" borderId="33" xfId="0" applyFont="1" applyBorder="1" applyAlignment="1">
      <alignment horizontal="center" vertical="distributed" wrapText="1"/>
    </xf>
    <xf numFmtId="0" fontId="10" fillId="0" borderId="14" xfId="0" applyFont="1" applyBorder="1" applyAlignment="1">
      <alignment horizontal="center" vertical="distributed" wrapText="1"/>
    </xf>
    <xf numFmtId="3" fontId="13" fillId="3" borderId="20" xfId="0" applyNumberFormat="1" applyFont="1" applyFill="1" applyBorder="1" applyAlignment="1">
      <alignment horizontal="center" vertical="center" wrapText="1"/>
    </xf>
    <xf numFmtId="3" fontId="13" fillId="3" borderId="34" xfId="0" applyNumberFormat="1" applyFont="1" applyFill="1" applyBorder="1" applyAlignment="1">
      <alignment horizontal="center" vertical="center" wrapText="1"/>
    </xf>
    <xf numFmtId="3" fontId="13" fillId="3" borderId="21" xfId="0" applyNumberFormat="1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left" vertical="center" wrapText="1"/>
    </xf>
    <xf numFmtId="0" fontId="48" fillId="0" borderId="3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6" fillId="2" borderId="35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165" fontId="40" fillId="0" borderId="39" xfId="0" applyNumberFormat="1" applyFont="1" applyFill="1" applyBorder="1" applyAlignment="1">
      <alignment horizontal="center" vertical="center" wrapText="1"/>
    </xf>
    <xf numFmtId="165" fontId="40" fillId="0" borderId="18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40" fillId="0" borderId="17" xfId="0" applyNumberFormat="1" applyFont="1" applyBorder="1" applyAlignment="1">
      <alignment horizontal="center" vertical="center" wrapText="1"/>
    </xf>
    <xf numFmtId="49" fontId="40" fillId="0" borderId="4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75" fillId="0" borderId="35" xfId="0" applyFont="1" applyBorder="1" applyAlignment="1">
      <alignment horizontal="left" vertical="center"/>
    </xf>
    <xf numFmtId="0" fontId="75" fillId="0" borderId="36" xfId="0" applyFont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2" fillId="2" borderId="5" xfId="0" applyFont="1" applyFill="1" applyBorder="1" applyAlignment="1">
      <alignment horizontal="center" vertical="center" wrapText="1"/>
    </xf>
    <xf numFmtId="0" fontId="52" fillId="2" borderId="31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73" fillId="0" borderId="52" xfId="0" applyFont="1" applyBorder="1" applyAlignment="1">
      <alignment horizontal="left" vertical="center" wrapText="1"/>
    </xf>
    <xf numFmtId="0" fontId="73" fillId="0" borderId="57" xfId="0" applyFont="1" applyBorder="1" applyAlignment="1">
      <alignment horizontal="left" vertical="center" wrapText="1"/>
    </xf>
    <xf numFmtId="0" fontId="73" fillId="0" borderId="58" xfId="0" applyFont="1" applyBorder="1" applyAlignment="1">
      <alignment horizontal="left" vertical="center" wrapText="1"/>
    </xf>
    <xf numFmtId="0" fontId="47" fillId="0" borderId="54" xfId="0" applyFont="1" applyBorder="1" applyAlignment="1">
      <alignment vertical="center"/>
    </xf>
    <xf numFmtId="0" fontId="47" fillId="0" borderId="51" xfId="0" applyFont="1" applyBorder="1" applyAlignment="1">
      <alignment vertical="center"/>
    </xf>
    <xf numFmtId="0" fontId="39" fillId="19" borderId="19" xfId="0" applyFont="1" applyFill="1" applyBorder="1" applyAlignment="1">
      <alignment horizontal="center" vertical="center" wrapText="1"/>
    </xf>
    <xf numFmtId="0" fontId="0" fillId="19" borderId="19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2" fillId="19" borderId="19" xfId="0" applyFont="1" applyFill="1" applyBorder="1" applyAlignment="1">
      <alignment horizontal="center" vertical="center" wrapText="1"/>
    </xf>
    <xf numFmtId="0" fontId="15" fillId="19" borderId="19" xfId="0" applyFont="1" applyFill="1" applyBorder="1" applyAlignment="1">
      <alignment vertical="center"/>
    </xf>
    <xf numFmtId="0" fontId="47" fillId="0" borderId="54" xfId="0" applyFont="1" applyBorder="1" applyAlignment="1">
      <alignment vertical="center" wrapText="1"/>
    </xf>
    <xf numFmtId="0" fontId="47" fillId="0" borderId="51" xfId="0" applyFont="1" applyBorder="1" applyAlignment="1">
      <alignment vertical="center" wrapText="1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39" fillId="19" borderId="49" xfId="0" applyFont="1" applyFill="1" applyBorder="1" applyAlignment="1">
      <alignment horizontal="center" vertical="center"/>
    </xf>
    <xf numFmtId="0" fontId="39" fillId="19" borderId="57" xfId="0" applyFont="1" applyFill="1" applyBorder="1" applyAlignment="1">
      <alignment horizontal="center" vertical="center"/>
    </xf>
    <xf numFmtId="0" fontId="39" fillId="19" borderId="58" xfId="0" applyFont="1" applyFill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6" fillId="0" borderId="0" xfId="0" applyFont="1" applyAlignment="1">
      <alignment wrapText="1"/>
    </xf>
    <xf numFmtId="0" fontId="0" fillId="0" borderId="0" xfId="0" applyAlignment="1"/>
    <xf numFmtId="0" fontId="47" fillId="0" borderId="54" xfId="0" applyFont="1" applyFill="1" applyBorder="1" applyAlignment="1">
      <alignment vertical="center"/>
    </xf>
    <xf numFmtId="0" fontId="47" fillId="0" borderId="55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3" fillId="0" borderId="0" xfId="0" applyFont="1" applyBorder="1"/>
    <xf numFmtId="0" fontId="64" fillId="0" borderId="17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0" fillId="0" borderId="59" xfId="0" applyFont="1" applyBorder="1" applyAlignment="1">
      <alignment horizontal="left" vertical="center"/>
    </xf>
    <xf numFmtId="0" fontId="60" fillId="0" borderId="2" xfId="0" applyFont="1" applyBorder="1" applyAlignment="1">
      <alignment horizontal="left" vertical="center"/>
    </xf>
    <xf numFmtId="0" fontId="60" fillId="0" borderId="7" xfId="0" applyFont="1" applyBorder="1" applyAlignment="1">
      <alignment vertical="center"/>
    </xf>
    <xf numFmtId="0" fontId="60" fillId="0" borderId="60" xfId="0" applyFont="1" applyBorder="1" applyAlignment="1">
      <alignment vertical="center"/>
    </xf>
    <xf numFmtId="0" fontId="60" fillId="0" borderId="61" xfId="0" applyFont="1" applyBorder="1" applyAlignment="1">
      <alignment vertical="center"/>
    </xf>
    <xf numFmtId="0" fontId="60" fillId="0" borderId="5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0" fillId="0" borderId="52" xfId="0" applyFont="1" applyBorder="1" applyAlignment="1">
      <alignment vertical="center"/>
    </xf>
    <xf numFmtId="0" fontId="60" fillId="0" borderId="57" xfId="0" applyFont="1" applyBorder="1" applyAlignment="1">
      <alignment vertical="center"/>
    </xf>
    <xf numFmtId="0" fontId="60" fillId="0" borderId="5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5" fillId="3" borderId="11" xfId="0" applyFont="1" applyFill="1" applyBorder="1" applyAlignment="1">
      <alignment horizontal="center" vertical="center"/>
    </xf>
    <xf numFmtId="0" fontId="65" fillId="3" borderId="19" xfId="0" applyFont="1" applyFill="1" applyBorder="1" applyAlignment="1">
      <alignment horizontal="center" vertical="center"/>
    </xf>
    <xf numFmtId="0" fontId="65" fillId="3" borderId="19" xfId="0" applyFont="1" applyFill="1" applyBorder="1" applyAlignment="1">
      <alignment horizontal="left" vertical="center"/>
    </xf>
    <xf numFmtId="0" fontId="65" fillId="3" borderId="12" xfId="0" applyFont="1" applyFill="1" applyBorder="1" applyAlignment="1">
      <alignment horizontal="left" vertical="center"/>
    </xf>
    <xf numFmtId="0" fontId="65" fillId="3" borderId="3" xfId="0" applyFont="1" applyFill="1" applyBorder="1" applyAlignment="1">
      <alignment horizontal="center" vertical="center"/>
    </xf>
    <xf numFmtId="0" fontId="65" fillId="3" borderId="38" xfId="0" applyFont="1" applyFill="1" applyBorder="1" applyAlignment="1">
      <alignment horizontal="center" vertical="center"/>
    </xf>
    <xf numFmtId="0" fontId="65" fillId="3" borderId="38" xfId="0" applyFont="1" applyFill="1" applyBorder="1" applyAlignment="1">
      <alignment horizontal="left" vertical="center"/>
    </xf>
    <xf numFmtId="0" fontId="65" fillId="3" borderId="4" xfId="0" applyFont="1" applyFill="1" applyBorder="1" applyAlignment="1">
      <alignment horizontal="left" vertical="center"/>
    </xf>
    <xf numFmtId="0" fontId="65" fillId="3" borderId="0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left" vertical="center"/>
    </xf>
    <xf numFmtId="0" fontId="60" fillId="0" borderId="13" xfId="0" applyFont="1" applyBorder="1" applyAlignment="1">
      <alignment vertical="center"/>
    </xf>
    <xf numFmtId="0" fontId="60" fillId="0" borderId="33" xfId="0" applyFont="1" applyBorder="1" applyAlignment="1">
      <alignment vertical="center"/>
    </xf>
    <xf numFmtId="0" fontId="60" fillId="0" borderId="63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4" xfId="0" applyFont="1" applyBorder="1" applyAlignment="1">
      <alignment vertical="center"/>
    </xf>
    <xf numFmtId="0" fontId="64" fillId="0" borderId="45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0" fillId="0" borderId="5" xfId="0" applyFont="1" applyBorder="1" applyAlignment="1">
      <alignment horizontal="left" vertical="center"/>
    </xf>
    <xf numFmtId="0" fontId="60" fillId="0" borderId="31" xfId="0" applyFont="1" applyBorder="1" applyAlignment="1">
      <alignment horizontal="left" vertical="center"/>
    </xf>
    <xf numFmtId="0" fontId="60" fillId="0" borderId="32" xfId="0" applyFont="1" applyBorder="1" applyAlignment="1">
      <alignment horizontal="left" vertical="center"/>
    </xf>
    <xf numFmtId="0" fontId="60" fillId="0" borderId="64" xfId="0" applyFont="1" applyBorder="1" applyAlignment="1">
      <alignment vertical="center"/>
    </xf>
    <xf numFmtId="0" fontId="60" fillId="0" borderId="6" xfId="0" applyFont="1" applyBorder="1" applyAlignment="1">
      <alignment vertical="center"/>
    </xf>
    <xf numFmtId="0" fontId="67" fillId="0" borderId="9" xfId="0" applyFont="1" applyBorder="1" applyAlignment="1">
      <alignment vertical="center"/>
    </xf>
    <xf numFmtId="0" fontId="67" fillId="0" borderId="51" xfId="0" applyFont="1" applyBorder="1" applyAlignment="1">
      <alignment vertical="center"/>
    </xf>
    <xf numFmtId="0" fontId="67" fillId="0" borderId="51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0" fillId="0" borderId="52" xfId="0" applyFont="1" applyBorder="1" applyAlignment="1">
      <alignment horizontal="left" vertical="center"/>
    </xf>
    <xf numFmtId="0" fontId="60" fillId="0" borderId="57" xfId="0" applyFont="1" applyBorder="1" applyAlignment="1">
      <alignment horizontal="left" vertical="center"/>
    </xf>
    <xf numFmtId="0" fontId="60" fillId="0" borderId="58" xfId="0" applyFont="1" applyBorder="1" applyAlignment="1">
      <alignment horizontal="left" vertical="center"/>
    </xf>
    <xf numFmtId="0" fontId="67" fillId="0" borderId="3" xfId="0" applyFont="1" applyBorder="1" applyAlignment="1">
      <alignment horizontal="left" vertical="center"/>
    </xf>
    <xf numFmtId="0" fontId="67" fillId="0" borderId="38" xfId="0" applyFont="1" applyBorder="1" applyAlignment="1">
      <alignment horizontal="left" vertical="center"/>
    </xf>
    <xf numFmtId="0" fontId="67" fillId="0" borderId="38" xfId="0" applyFont="1" applyBorder="1" applyAlignment="1">
      <alignment vertical="center"/>
    </xf>
    <xf numFmtId="0" fontId="67" fillId="0" borderId="4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0" fillId="0" borderId="49" xfId="0" applyFont="1" applyBorder="1" applyAlignment="1">
      <alignment vertical="center"/>
    </xf>
    <xf numFmtId="0" fontId="60" fillId="0" borderId="62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9" fontId="68" fillId="0" borderId="35" xfId="0" applyNumberFormat="1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/>
    </xf>
    <xf numFmtId="0" fontId="60" fillId="0" borderId="33" xfId="0" applyFont="1" applyBorder="1" applyAlignment="1">
      <alignment horizontal="left" vertical="center"/>
    </xf>
    <xf numFmtId="0" fontId="60" fillId="0" borderId="63" xfId="0" applyFont="1" applyBorder="1" applyAlignment="1">
      <alignment horizontal="left" vertical="center"/>
    </xf>
    <xf numFmtId="0" fontId="60" fillId="0" borderId="50" xfId="0" applyFont="1" applyBorder="1" applyAlignment="1">
      <alignment vertical="center"/>
    </xf>
    <xf numFmtId="0" fontId="60" fillId="0" borderId="14" xfId="0" applyFont="1" applyBorder="1" applyAlignment="1">
      <alignment vertic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Денежный 2" xfId="30"/>
    <cellStyle name="Денежный 3" xfId="45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3" xfId="2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view="pageBreakPreview" zoomScale="65" zoomScaleNormal="100" zoomScaleSheetLayoutView="65" workbookViewId="0">
      <selection activeCell="B7" sqref="B7"/>
    </sheetView>
  </sheetViews>
  <sheetFormatPr defaultRowHeight="12.75" x14ac:dyDescent="0.2"/>
  <cols>
    <col min="1" max="1" width="22.28515625" style="48" customWidth="1"/>
    <col min="2" max="2" width="32.85546875" style="2" customWidth="1"/>
    <col min="3" max="3" width="6.7109375" style="2" customWidth="1"/>
    <col min="4" max="4" width="24.5703125" style="2" customWidth="1"/>
    <col min="5" max="5" width="32.85546875" style="2" customWidth="1"/>
    <col min="6" max="6" width="5.7109375" style="2" customWidth="1"/>
    <col min="7" max="7" width="28" style="2" customWidth="1"/>
    <col min="8" max="8" width="30.42578125" style="2" customWidth="1"/>
    <col min="9" max="9" width="5.42578125" style="2" customWidth="1"/>
    <col min="10" max="10" width="16.42578125" style="2" customWidth="1"/>
    <col min="11" max="11" width="30.5703125" style="2" customWidth="1"/>
    <col min="12" max="12" width="4.42578125" style="2" customWidth="1"/>
    <col min="13" max="13" width="23.7109375" style="2" customWidth="1"/>
    <col min="14" max="14" width="31" style="2" customWidth="1"/>
    <col min="15" max="15" width="5.28515625" style="2" customWidth="1"/>
    <col min="16" max="16" width="23.85546875" style="2" customWidth="1"/>
    <col min="17" max="17" width="29.5703125" style="2" customWidth="1"/>
    <col min="18" max="18" width="10.85546875" style="2" customWidth="1"/>
    <col min="19" max="16384" width="9.140625" style="2"/>
  </cols>
  <sheetData>
    <row r="1" spans="1:17" ht="24" customHeight="1" x14ac:dyDescent="0.2">
      <c r="A1" s="1" t="s">
        <v>855</v>
      </c>
      <c r="D1" s="250" t="s">
        <v>2</v>
      </c>
      <c r="E1" s="250"/>
      <c r="F1" s="250"/>
      <c r="G1" s="250"/>
      <c r="H1" s="250"/>
      <c r="I1" s="3"/>
      <c r="J1" s="250" t="s">
        <v>0</v>
      </c>
      <c r="K1" s="250"/>
      <c r="L1" s="250"/>
      <c r="M1" s="250"/>
      <c r="N1" s="250"/>
      <c r="O1" s="250"/>
      <c r="P1" s="250"/>
      <c r="Q1" s="4" t="s">
        <v>1</v>
      </c>
    </row>
    <row r="2" spans="1:17" ht="21" customHeight="1" thickBot="1" x14ac:dyDescent="0.25">
      <c r="A2" s="5"/>
      <c r="M2" s="6"/>
      <c r="N2" s="6"/>
      <c r="O2" s="6"/>
      <c r="P2" s="6"/>
    </row>
    <row r="3" spans="1:17" s="8" customFormat="1" ht="31.5" customHeight="1" x14ac:dyDescent="0.2">
      <c r="A3" s="251" t="s">
        <v>3</v>
      </c>
      <c r="B3" s="252"/>
      <c r="C3" s="7"/>
      <c r="D3" s="251" t="s">
        <v>4</v>
      </c>
      <c r="E3" s="252"/>
      <c r="G3" s="251" t="s">
        <v>5</v>
      </c>
      <c r="H3" s="252"/>
      <c r="I3" s="9"/>
      <c r="J3" s="251" t="s">
        <v>5</v>
      </c>
      <c r="K3" s="252"/>
      <c r="M3" s="251" t="s">
        <v>6</v>
      </c>
      <c r="N3" s="252"/>
      <c r="P3" s="251" t="s">
        <v>7</v>
      </c>
      <c r="Q3" s="252"/>
    </row>
    <row r="4" spans="1:17" s="14" customFormat="1" ht="30.75" customHeight="1" thickBot="1" x14ac:dyDescent="0.25">
      <c r="A4" s="10" t="s">
        <v>8</v>
      </c>
      <c r="B4" s="11" t="s">
        <v>9</v>
      </c>
      <c r="C4" s="82"/>
      <c r="D4" s="12" t="s">
        <v>8</v>
      </c>
      <c r="E4" s="11" t="s">
        <v>9</v>
      </c>
      <c r="F4" s="13"/>
      <c r="G4" s="12" t="s">
        <v>8</v>
      </c>
      <c r="H4" s="11" t="s">
        <v>10</v>
      </c>
      <c r="J4" s="12" t="s">
        <v>8</v>
      </c>
      <c r="K4" s="11" t="s">
        <v>10</v>
      </c>
      <c r="M4" s="15" t="s">
        <v>11</v>
      </c>
      <c r="N4" s="16" t="s">
        <v>12</v>
      </c>
      <c r="P4" s="12" t="s">
        <v>8</v>
      </c>
      <c r="Q4" s="11" t="s">
        <v>10</v>
      </c>
    </row>
    <row r="5" spans="1:17" s="14" customFormat="1" ht="19.5" customHeight="1" x14ac:dyDescent="0.2">
      <c r="A5" s="253" t="s">
        <v>13</v>
      </c>
      <c r="B5" s="254"/>
      <c r="C5" s="82"/>
      <c r="D5" s="255" t="s">
        <v>13</v>
      </c>
      <c r="E5" s="256"/>
      <c r="F5"/>
      <c r="G5" s="17" t="s">
        <v>14</v>
      </c>
      <c r="H5" s="18">
        <v>4200</v>
      </c>
      <c r="J5" s="19" t="s">
        <v>15</v>
      </c>
      <c r="K5" s="18">
        <v>11700</v>
      </c>
      <c r="M5" s="20" t="s">
        <v>16</v>
      </c>
      <c r="N5" s="21">
        <v>18500</v>
      </c>
      <c r="P5" s="22" t="s">
        <v>17</v>
      </c>
      <c r="Q5" s="223">
        <v>12700</v>
      </c>
    </row>
    <row r="6" spans="1:17" s="14" customFormat="1" ht="19.5" customHeight="1" x14ac:dyDescent="0.2">
      <c r="A6" s="23" t="s">
        <v>18</v>
      </c>
      <c r="B6" s="24">
        <v>3900</v>
      </c>
      <c r="D6" s="23" t="s">
        <v>19</v>
      </c>
      <c r="E6" s="221">
        <v>3400</v>
      </c>
      <c r="F6" s="225"/>
      <c r="G6" s="23" t="s">
        <v>20</v>
      </c>
      <c r="H6" s="221">
        <v>4400</v>
      </c>
      <c r="J6" s="26" t="s">
        <v>21</v>
      </c>
      <c r="K6" s="24">
        <v>6500</v>
      </c>
      <c r="M6" s="27" t="s">
        <v>22</v>
      </c>
      <c r="N6" s="28">
        <v>17300</v>
      </c>
      <c r="P6" s="23" t="s">
        <v>23</v>
      </c>
      <c r="Q6" s="221">
        <f>B13/0.85+306</f>
        <v>5600.1176470588234</v>
      </c>
    </row>
    <row r="7" spans="1:17" s="14" customFormat="1" ht="19.5" customHeight="1" x14ac:dyDescent="0.2">
      <c r="A7" s="23" t="s">
        <v>24</v>
      </c>
      <c r="B7" s="24">
        <v>3700</v>
      </c>
      <c r="D7" s="23" t="s">
        <v>25</v>
      </c>
      <c r="E7" s="221">
        <v>3300</v>
      </c>
      <c r="F7" s="225"/>
      <c r="G7" s="23" t="s">
        <v>26</v>
      </c>
      <c r="H7" s="221">
        <v>4300</v>
      </c>
      <c r="J7" s="26" t="s">
        <v>27</v>
      </c>
      <c r="K7" s="24">
        <v>7950</v>
      </c>
      <c r="M7" s="27" t="s">
        <v>28</v>
      </c>
      <c r="N7" s="28">
        <v>16800</v>
      </c>
      <c r="P7" s="23" t="s">
        <v>29</v>
      </c>
      <c r="Q7" s="221">
        <v>11100</v>
      </c>
    </row>
    <row r="8" spans="1:17" s="14" customFormat="1" ht="19.5" customHeight="1" x14ac:dyDescent="0.2">
      <c r="A8" s="23" t="s">
        <v>30</v>
      </c>
      <c r="B8" s="24">
        <v>4250</v>
      </c>
      <c r="D8" s="23" t="s">
        <v>31</v>
      </c>
      <c r="E8" s="221">
        <v>3700</v>
      </c>
      <c r="F8" s="225"/>
      <c r="G8" s="23" t="s">
        <v>32</v>
      </c>
      <c r="H8" s="221">
        <v>5500</v>
      </c>
      <c r="J8" s="26" t="s">
        <v>33</v>
      </c>
      <c r="K8" s="24">
        <v>6200</v>
      </c>
      <c r="M8" s="27" t="s">
        <v>34</v>
      </c>
      <c r="N8" s="28">
        <v>25000</v>
      </c>
      <c r="P8" s="23" t="s">
        <v>35</v>
      </c>
      <c r="Q8" s="221">
        <v>11100</v>
      </c>
    </row>
    <row r="9" spans="1:17" s="14" customFormat="1" ht="19.5" customHeight="1" x14ac:dyDescent="0.2">
      <c r="A9" s="23" t="s">
        <v>36</v>
      </c>
      <c r="B9" s="24">
        <v>4750</v>
      </c>
      <c r="D9" s="23" t="s">
        <v>37</v>
      </c>
      <c r="E9" s="221">
        <v>4150</v>
      </c>
      <c r="F9" s="225"/>
      <c r="G9" s="23" t="s">
        <v>38</v>
      </c>
      <c r="H9" s="221">
        <v>5300</v>
      </c>
      <c r="J9" s="26" t="s">
        <v>39</v>
      </c>
      <c r="K9" s="24">
        <v>16500</v>
      </c>
      <c r="M9" s="27" t="s">
        <v>40</v>
      </c>
      <c r="N9" s="28">
        <v>19100</v>
      </c>
      <c r="P9" s="23" t="s">
        <v>41</v>
      </c>
      <c r="Q9" s="221">
        <v>11100</v>
      </c>
    </row>
    <row r="10" spans="1:17" s="14" customFormat="1" ht="19.5" customHeight="1" x14ac:dyDescent="0.2">
      <c r="A10" s="23" t="s">
        <v>42</v>
      </c>
      <c r="B10" s="24">
        <v>6900</v>
      </c>
      <c r="D10" s="23" t="s">
        <v>43</v>
      </c>
      <c r="E10" s="221">
        <v>3200</v>
      </c>
      <c r="F10" s="225"/>
      <c r="G10" s="23" t="s">
        <v>44</v>
      </c>
      <c r="H10" s="221">
        <v>5350</v>
      </c>
      <c r="J10" s="26" t="s">
        <v>45</v>
      </c>
      <c r="K10" s="221">
        <v>8300</v>
      </c>
      <c r="L10" s="224"/>
      <c r="M10" s="27" t="s">
        <v>46</v>
      </c>
      <c r="N10" s="28">
        <v>20000</v>
      </c>
      <c r="P10" s="23" t="s">
        <v>47</v>
      </c>
      <c r="Q10" s="221">
        <v>15250</v>
      </c>
    </row>
    <row r="11" spans="1:17" s="14" customFormat="1" ht="19.5" customHeight="1" x14ac:dyDescent="0.2">
      <c r="A11" s="23" t="s">
        <v>48</v>
      </c>
      <c r="B11" s="24">
        <v>4200</v>
      </c>
      <c r="D11" s="23" t="s">
        <v>49</v>
      </c>
      <c r="E11" s="221">
        <v>3650</v>
      </c>
      <c r="F11" s="225"/>
      <c r="G11" s="23" t="s">
        <v>50</v>
      </c>
      <c r="H11" s="221">
        <v>8200</v>
      </c>
      <c r="J11" s="26" t="s">
        <v>51</v>
      </c>
      <c r="K11" s="221">
        <v>12550</v>
      </c>
      <c r="L11" s="224"/>
      <c r="M11" s="27" t="s">
        <v>52</v>
      </c>
      <c r="N11" s="28">
        <v>19000</v>
      </c>
      <c r="P11" s="23" t="s">
        <v>53</v>
      </c>
      <c r="Q11" s="221">
        <f>Q8</f>
        <v>11100</v>
      </c>
    </row>
    <row r="12" spans="1:17" s="14" customFormat="1" ht="19.5" customHeight="1" x14ac:dyDescent="0.2">
      <c r="A12" s="23" t="s">
        <v>54</v>
      </c>
      <c r="B12" s="24">
        <v>4300</v>
      </c>
      <c r="D12" s="23" t="s">
        <v>55</v>
      </c>
      <c r="E12" s="221">
        <v>3750</v>
      </c>
      <c r="F12" s="225"/>
      <c r="G12" s="23" t="s">
        <v>56</v>
      </c>
      <c r="H12" s="221">
        <v>8000</v>
      </c>
      <c r="J12" s="26" t="s">
        <v>57</v>
      </c>
      <c r="K12" s="221">
        <v>16200</v>
      </c>
      <c r="L12" s="224"/>
      <c r="M12" s="27" t="s">
        <v>58</v>
      </c>
      <c r="N12" s="28">
        <v>9000</v>
      </c>
      <c r="P12" s="23" t="s">
        <v>59</v>
      </c>
      <c r="Q12" s="221">
        <f>Q5</f>
        <v>12700</v>
      </c>
    </row>
    <row r="13" spans="1:17" s="14" customFormat="1" ht="19.5" customHeight="1" x14ac:dyDescent="0.2">
      <c r="A13" s="23" t="s">
        <v>60</v>
      </c>
      <c r="B13" s="24">
        <v>4500</v>
      </c>
      <c r="D13" s="23" t="s">
        <v>61</v>
      </c>
      <c r="E13" s="221">
        <v>3900</v>
      </c>
      <c r="F13" s="225"/>
      <c r="G13" s="23" t="s">
        <v>62</v>
      </c>
      <c r="H13" s="221">
        <v>10550</v>
      </c>
      <c r="J13" s="26" t="s">
        <v>63</v>
      </c>
      <c r="K13" s="221">
        <v>13200</v>
      </c>
      <c r="L13" s="224"/>
      <c r="M13" s="27" t="s">
        <v>64</v>
      </c>
      <c r="N13" s="28">
        <v>15000</v>
      </c>
      <c r="P13" s="23" t="s">
        <v>65</v>
      </c>
      <c r="Q13" s="221">
        <f>E45</f>
        <v>13600</v>
      </c>
    </row>
    <row r="14" spans="1:17" s="14" customFormat="1" ht="19.5" customHeight="1" x14ac:dyDescent="0.2">
      <c r="A14" s="23" t="s">
        <v>66</v>
      </c>
      <c r="B14" s="24">
        <v>5080</v>
      </c>
      <c r="D14" s="23" t="s">
        <v>67</v>
      </c>
      <c r="E14" s="221">
        <v>4400</v>
      </c>
      <c r="F14" s="225"/>
      <c r="G14" s="23" t="s">
        <v>68</v>
      </c>
      <c r="H14" s="221">
        <v>6000</v>
      </c>
      <c r="J14" s="26" t="s">
        <v>69</v>
      </c>
      <c r="K14" s="221">
        <v>15500</v>
      </c>
      <c r="L14" s="224"/>
      <c r="M14" s="29" t="s">
        <v>70</v>
      </c>
      <c r="N14" s="28">
        <v>22000</v>
      </c>
      <c r="P14" s="23" t="s">
        <v>71</v>
      </c>
      <c r="Q14" s="221">
        <v>10350</v>
      </c>
    </row>
    <row r="15" spans="1:17" s="14" customFormat="1" ht="19.5" customHeight="1" x14ac:dyDescent="0.2">
      <c r="A15" s="23" t="s">
        <v>72</v>
      </c>
      <c r="B15" s="24">
        <v>5300</v>
      </c>
      <c r="D15" s="23" t="s">
        <v>73</v>
      </c>
      <c r="E15" s="221">
        <v>4600</v>
      </c>
      <c r="F15" s="225"/>
      <c r="G15" s="23" t="s">
        <v>74</v>
      </c>
      <c r="H15" s="221">
        <v>6050</v>
      </c>
      <c r="J15" s="26" t="s">
        <v>75</v>
      </c>
      <c r="K15" s="221">
        <v>7150</v>
      </c>
      <c r="L15" s="224"/>
      <c r="M15" s="27" t="s">
        <v>76</v>
      </c>
      <c r="N15" s="28">
        <v>44000</v>
      </c>
      <c r="P15" s="23" t="s">
        <v>77</v>
      </c>
      <c r="Q15" s="221">
        <f>Q14+5000</f>
        <v>15350</v>
      </c>
    </row>
    <row r="16" spans="1:17" s="14" customFormat="1" ht="19.5" customHeight="1" x14ac:dyDescent="0.2">
      <c r="A16" s="23" t="s">
        <v>78</v>
      </c>
      <c r="B16" s="24">
        <v>4900</v>
      </c>
      <c r="D16" s="23" t="s">
        <v>79</v>
      </c>
      <c r="E16" s="221">
        <v>4250</v>
      </c>
      <c r="F16" s="225"/>
      <c r="G16" s="23" t="s">
        <v>80</v>
      </c>
      <c r="H16" s="221">
        <v>6800</v>
      </c>
      <c r="J16" s="26" t="s">
        <v>81</v>
      </c>
      <c r="K16" s="221">
        <v>7300</v>
      </c>
      <c r="L16" s="224"/>
      <c r="M16" s="27" t="s">
        <v>82</v>
      </c>
      <c r="N16" s="28">
        <v>12000</v>
      </c>
      <c r="P16" s="23" t="s">
        <v>83</v>
      </c>
      <c r="Q16" s="221">
        <v>7800</v>
      </c>
    </row>
    <row r="17" spans="1:17" s="14" customFormat="1" ht="19.5" customHeight="1" x14ac:dyDescent="0.2">
      <c r="A17" s="23" t="s">
        <v>84</v>
      </c>
      <c r="B17" s="221">
        <v>5200</v>
      </c>
      <c r="D17" s="23" t="s">
        <v>85</v>
      </c>
      <c r="E17" s="221">
        <v>4200</v>
      </c>
      <c r="F17" s="225"/>
      <c r="G17" s="23" t="s">
        <v>86</v>
      </c>
      <c r="H17" s="221">
        <v>6600</v>
      </c>
      <c r="J17" s="26" t="s">
        <v>87</v>
      </c>
      <c r="K17" s="221">
        <v>10000</v>
      </c>
      <c r="L17" s="224"/>
      <c r="M17" s="27" t="s">
        <v>88</v>
      </c>
      <c r="N17" s="28">
        <v>11500</v>
      </c>
      <c r="P17" s="23" t="s">
        <v>89</v>
      </c>
      <c r="Q17" s="221">
        <v>19100</v>
      </c>
    </row>
    <row r="18" spans="1:17" s="14" customFormat="1" ht="19.5" customHeight="1" x14ac:dyDescent="0.2">
      <c r="A18" s="23" t="s">
        <v>90</v>
      </c>
      <c r="B18" s="221">
        <v>6650</v>
      </c>
      <c r="D18" s="23" t="s">
        <v>91</v>
      </c>
      <c r="E18" s="221">
        <v>3700</v>
      </c>
      <c r="F18" s="225"/>
      <c r="G18" s="23" t="s">
        <v>92</v>
      </c>
      <c r="H18" s="221">
        <v>6650</v>
      </c>
      <c r="J18" s="26" t="s">
        <v>93</v>
      </c>
      <c r="K18" s="24">
        <v>9500</v>
      </c>
      <c r="M18" s="29" t="s">
        <v>94</v>
      </c>
      <c r="N18" s="28">
        <v>19500</v>
      </c>
      <c r="P18" s="23" t="s">
        <v>95</v>
      </c>
      <c r="Q18" s="221">
        <v>12400</v>
      </c>
    </row>
    <row r="19" spans="1:17" s="14" customFormat="1" ht="19.5" customHeight="1" x14ac:dyDescent="0.2">
      <c r="A19" s="23" t="s">
        <v>96</v>
      </c>
      <c r="B19" s="221">
        <v>5100</v>
      </c>
      <c r="D19" s="23" t="s">
        <v>97</v>
      </c>
      <c r="E19" s="221">
        <v>4450</v>
      </c>
      <c r="F19" s="225"/>
      <c r="G19" s="23" t="s">
        <v>98</v>
      </c>
      <c r="H19" s="221">
        <v>6950</v>
      </c>
      <c r="J19" s="26" t="s">
        <v>99</v>
      </c>
      <c r="K19" s="24">
        <v>10800</v>
      </c>
      <c r="M19" s="27" t="s">
        <v>100</v>
      </c>
      <c r="N19" s="28">
        <v>9200</v>
      </c>
      <c r="P19" s="23" t="s">
        <v>101</v>
      </c>
      <c r="Q19" s="221">
        <v>8050</v>
      </c>
    </row>
    <row r="20" spans="1:17" s="14" customFormat="1" ht="19.5" customHeight="1" x14ac:dyDescent="0.2">
      <c r="A20" s="23" t="s">
        <v>102</v>
      </c>
      <c r="B20" s="221">
        <v>12600</v>
      </c>
      <c r="D20" s="23" t="s">
        <v>103</v>
      </c>
      <c r="E20" s="221">
        <v>3950</v>
      </c>
      <c r="F20" s="225"/>
      <c r="G20" s="23" t="s">
        <v>104</v>
      </c>
      <c r="H20" s="221">
        <v>6200</v>
      </c>
      <c r="J20" s="26" t="s">
        <v>105</v>
      </c>
      <c r="K20" s="24">
        <v>11000</v>
      </c>
      <c r="M20" s="27" t="s">
        <v>106</v>
      </c>
      <c r="N20" s="28">
        <v>8800</v>
      </c>
      <c r="P20" s="23" t="s">
        <v>107</v>
      </c>
      <c r="Q20" s="221">
        <v>9900</v>
      </c>
    </row>
    <row r="21" spans="1:17" s="14" customFormat="1" ht="19.5" customHeight="1" x14ac:dyDescent="0.2">
      <c r="A21" s="23" t="s">
        <v>108</v>
      </c>
      <c r="B21" s="221">
        <v>5600</v>
      </c>
      <c r="D21" s="23" t="s">
        <v>109</v>
      </c>
      <c r="E21" s="221">
        <v>4900</v>
      </c>
      <c r="F21" s="225"/>
      <c r="G21" s="23" t="s">
        <v>110</v>
      </c>
      <c r="H21" s="221">
        <v>9200</v>
      </c>
      <c r="J21" s="26" t="s">
        <v>111</v>
      </c>
      <c r="K21" s="24">
        <v>9300</v>
      </c>
      <c r="M21" s="27" t="s">
        <v>112</v>
      </c>
      <c r="N21" s="28">
        <v>9100</v>
      </c>
      <c r="P21" s="23" t="s">
        <v>113</v>
      </c>
      <c r="Q21" s="221">
        <v>15600</v>
      </c>
    </row>
    <row r="22" spans="1:17" s="14" customFormat="1" ht="19.5" customHeight="1" x14ac:dyDescent="0.2">
      <c r="A22" s="23" t="s">
        <v>114</v>
      </c>
      <c r="B22" s="221">
        <v>5800</v>
      </c>
      <c r="D22" s="23" t="s">
        <v>115</v>
      </c>
      <c r="E22" s="221">
        <v>5050</v>
      </c>
      <c r="F22" s="225"/>
      <c r="G22" s="23" t="s">
        <v>116</v>
      </c>
      <c r="H22" s="221">
        <v>7200</v>
      </c>
      <c r="J22" s="26" t="s">
        <v>117</v>
      </c>
      <c r="K22" s="24">
        <v>9950</v>
      </c>
      <c r="M22" s="27" t="s">
        <v>118</v>
      </c>
      <c r="N22" s="28">
        <v>25100</v>
      </c>
      <c r="P22" s="23" t="s">
        <v>119</v>
      </c>
      <c r="Q22" s="221">
        <v>10800</v>
      </c>
    </row>
    <row r="23" spans="1:17" s="14" customFormat="1" ht="19.5" customHeight="1" x14ac:dyDescent="0.2">
      <c r="A23" s="23" t="s">
        <v>120</v>
      </c>
      <c r="B23" s="221">
        <v>6300</v>
      </c>
      <c r="D23" s="23" t="s">
        <v>121</v>
      </c>
      <c r="E23" s="221">
        <v>5500</v>
      </c>
      <c r="F23" s="225"/>
      <c r="G23" s="23" t="s">
        <v>122</v>
      </c>
      <c r="H23" s="221">
        <v>4750</v>
      </c>
      <c r="J23" s="26" t="s">
        <v>123</v>
      </c>
      <c r="K23" s="24">
        <v>6800</v>
      </c>
      <c r="M23" s="27" t="s">
        <v>124</v>
      </c>
      <c r="N23" s="28">
        <v>16500</v>
      </c>
      <c r="P23" s="23" t="s">
        <v>125</v>
      </c>
      <c r="Q23" s="221">
        <v>8100</v>
      </c>
    </row>
    <row r="24" spans="1:17" s="14" customFormat="1" ht="19.5" customHeight="1" x14ac:dyDescent="0.2">
      <c r="A24" s="23" t="s">
        <v>126</v>
      </c>
      <c r="B24" s="221">
        <v>6800</v>
      </c>
      <c r="D24" s="23" t="s">
        <v>127</v>
      </c>
      <c r="E24" s="221">
        <v>4200</v>
      </c>
      <c r="F24" s="225"/>
      <c r="G24" s="23" t="s">
        <v>128</v>
      </c>
      <c r="H24" s="221">
        <v>10500</v>
      </c>
      <c r="J24" s="26" t="s">
        <v>129</v>
      </c>
      <c r="K24" s="24">
        <v>23850</v>
      </c>
      <c r="M24" s="29" t="s">
        <v>130</v>
      </c>
      <c r="N24" s="28">
        <v>17000</v>
      </c>
      <c r="P24" s="26" t="s">
        <v>131</v>
      </c>
      <c r="Q24" s="221">
        <f>Q14+1000</f>
        <v>11350</v>
      </c>
    </row>
    <row r="25" spans="1:17" s="14" customFormat="1" ht="19.5" customHeight="1" x14ac:dyDescent="0.2">
      <c r="A25" s="23" t="s">
        <v>132</v>
      </c>
      <c r="B25" s="221">
        <v>8450</v>
      </c>
      <c r="D25" s="23" t="s">
        <v>133</v>
      </c>
      <c r="E25" s="221">
        <v>7350</v>
      </c>
      <c r="F25" s="225"/>
      <c r="G25" s="23" t="s">
        <v>134</v>
      </c>
      <c r="H25" s="221">
        <v>15600</v>
      </c>
      <c r="J25" s="26" t="s">
        <v>135</v>
      </c>
      <c r="K25" s="24">
        <v>24000</v>
      </c>
      <c r="M25" s="29" t="s">
        <v>136</v>
      </c>
      <c r="N25" s="28">
        <v>32000</v>
      </c>
      <c r="P25" s="26" t="s">
        <v>137</v>
      </c>
      <c r="Q25" s="221">
        <f>Q11</f>
        <v>11100</v>
      </c>
    </row>
    <row r="26" spans="1:17" s="14" customFormat="1" ht="19.5" customHeight="1" x14ac:dyDescent="0.2">
      <c r="A26" s="23" t="s">
        <v>138</v>
      </c>
      <c r="B26" s="221">
        <v>8700</v>
      </c>
      <c r="D26" s="23" t="s">
        <v>139</v>
      </c>
      <c r="E26" s="221">
        <v>7950</v>
      </c>
      <c r="F26" s="225"/>
      <c r="G26" s="23" t="s">
        <v>140</v>
      </c>
      <c r="H26" s="221">
        <v>7150</v>
      </c>
      <c r="J26" s="26" t="s">
        <v>141</v>
      </c>
      <c r="K26" s="24">
        <v>9500</v>
      </c>
      <c r="M26" s="29" t="s">
        <v>142</v>
      </c>
      <c r="N26" s="28">
        <v>32300</v>
      </c>
      <c r="P26" s="26" t="s">
        <v>143</v>
      </c>
      <c r="Q26" s="221">
        <v>11350</v>
      </c>
    </row>
    <row r="27" spans="1:17" ht="19.5" customHeight="1" thickBot="1" x14ac:dyDescent="0.25">
      <c r="A27" s="23" t="s">
        <v>144</v>
      </c>
      <c r="B27" s="221">
        <v>10400</v>
      </c>
      <c r="D27" s="23" t="s">
        <v>145</v>
      </c>
      <c r="E27" s="221">
        <v>9050</v>
      </c>
      <c r="F27" s="225"/>
      <c r="G27" s="23" t="s">
        <v>146</v>
      </c>
      <c r="H27" s="221">
        <v>7700</v>
      </c>
      <c r="J27" s="26" t="s">
        <v>147</v>
      </c>
      <c r="K27" s="24">
        <v>16900</v>
      </c>
      <c r="M27" s="257" t="s">
        <v>148</v>
      </c>
      <c r="N27" s="258"/>
      <c r="O27" s="30"/>
      <c r="P27" s="26" t="s">
        <v>149</v>
      </c>
      <c r="Q27" s="221">
        <v>21500</v>
      </c>
    </row>
    <row r="28" spans="1:17" ht="19.5" customHeight="1" thickBot="1" x14ac:dyDescent="0.25">
      <c r="A28" s="23" t="s">
        <v>150</v>
      </c>
      <c r="B28" s="221">
        <v>7700</v>
      </c>
      <c r="D28" s="23" t="s">
        <v>151</v>
      </c>
      <c r="E28" s="221">
        <v>6700</v>
      </c>
      <c r="F28" s="225"/>
      <c r="G28" s="23" t="s">
        <v>152</v>
      </c>
      <c r="H28" s="221">
        <v>8600</v>
      </c>
      <c r="J28" s="26" t="s">
        <v>153</v>
      </c>
      <c r="K28" s="24">
        <v>19200</v>
      </c>
      <c r="M28" s="31"/>
      <c r="N28" s="31"/>
      <c r="P28" s="26" t="s">
        <v>154</v>
      </c>
      <c r="Q28" s="221">
        <v>9300</v>
      </c>
    </row>
    <row r="29" spans="1:17" ht="19.5" customHeight="1" x14ac:dyDescent="0.2">
      <c r="A29" s="23" t="s">
        <v>155</v>
      </c>
      <c r="B29" s="221">
        <v>8550</v>
      </c>
      <c r="D29" s="23" t="s">
        <v>156</v>
      </c>
      <c r="E29" s="221">
        <v>7450</v>
      </c>
      <c r="F29" s="225"/>
      <c r="G29" s="23" t="s">
        <v>157</v>
      </c>
      <c r="H29" s="221">
        <v>6050</v>
      </c>
      <c r="J29" s="26" t="s">
        <v>158</v>
      </c>
      <c r="K29" s="24">
        <v>17900</v>
      </c>
      <c r="M29" s="251" t="s">
        <v>159</v>
      </c>
      <c r="N29" s="252"/>
      <c r="P29" s="26" t="s">
        <v>160</v>
      </c>
      <c r="Q29" s="221">
        <v>7550</v>
      </c>
    </row>
    <row r="30" spans="1:17" ht="19.5" customHeight="1" x14ac:dyDescent="0.2">
      <c r="A30" s="23" t="s">
        <v>161</v>
      </c>
      <c r="B30" s="221">
        <v>5950</v>
      </c>
      <c r="D30" s="23" t="s">
        <v>162</v>
      </c>
      <c r="E30" s="221">
        <v>5200</v>
      </c>
      <c r="F30" s="225"/>
      <c r="G30" s="23" t="s">
        <v>163</v>
      </c>
      <c r="H30" s="221">
        <v>6090</v>
      </c>
      <c r="J30" s="26" t="s">
        <v>164</v>
      </c>
      <c r="K30" s="24">
        <v>20300</v>
      </c>
      <c r="M30" s="259"/>
      <c r="N30" s="260"/>
      <c r="P30" s="26" t="s">
        <v>165</v>
      </c>
      <c r="Q30" s="221">
        <v>6090</v>
      </c>
    </row>
    <row r="31" spans="1:17" ht="22.5" customHeight="1" thickBot="1" x14ac:dyDescent="0.25">
      <c r="A31" s="23" t="s">
        <v>166</v>
      </c>
      <c r="B31" s="221">
        <v>29050</v>
      </c>
      <c r="D31" s="23" t="s">
        <v>167</v>
      </c>
      <c r="E31" s="221">
        <v>19400</v>
      </c>
      <c r="F31" s="225"/>
      <c r="G31" s="23" t="s">
        <v>168</v>
      </c>
      <c r="H31" s="221">
        <v>5700</v>
      </c>
      <c r="J31" s="26" t="s">
        <v>169</v>
      </c>
      <c r="K31" s="24">
        <v>14350</v>
      </c>
      <c r="M31" s="33" t="s">
        <v>8</v>
      </c>
      <c r="N31" s="16" t="s">
        <v>170</v>
      </c>
      <c r="P31" s="26" t="s">
        <v>171</v>
      </c>
      <c r="Q31" s="221">
        <v>9750</v>
      </c>
    </row>
    <row r="32" spans="1:17" ht="19.5" customHeight="1" x14ac:dyDescent="0.2">
      <c r="A32" s="23" t="s">
        <v>172</v>
      </c>
      <c r="B32" s="221">
        <v>10250</v>
      </c>
      <c r="D32" s="23" t="s">
        <v>173</v>
      </c>
      <c r="E32" s="221">
        <v>8900</v>
      </c>
      <c r="F32" s="225"/>
      <c r="G32" s="23" t="s">
        <v>174</v>
      </c>
      <c r="H32" s="221">
        <v>5350</v>
      </c>
      <c r="J32" s="26" t="s">
        <v>175</v>
      </c>
      <c r="K32" s="24">
        <v>10500</v>
      </c>
      <c r="M32" s="235" t="s">
        <v>176</v>
      </c>
      <c r="N32" s="236">
        <v>1550</v>
      </c>
      <c r="O32"/>
      <c r="P32" s="26" t="s">
        <v>177</v>
      </c>
      <c r="Q32" s="221">
        <v>6400</v>
      </c>
    </row>
    <row r="33" spans="1:17" ht="19.5" customHeight="1" x14ac:dyDescent="0.2">
      <c r="A33" s="23" t="s">
        <v>178</v>
      </c>
      <c r="B33" s="221">
        <v>9650</v>
      </c>
      <c r="D33" s="23" t="s">
        <v>179</v>
      </c>
      <c r="E33" s="221">
        <v>8400</v>
      </c>
      <c r="F33" s="225"/>
      <c r="G33" s="23" t="s">
        <v>180</v>
      </c>
      <c r="H33" s="221">
        <v>5650</v>
      </c>
      <c r="J33" s="26" t="s">
        <v>181</v>
      </c>
      <c r="K33" s="24">
        <v>20100</v>
      </c>
      <c r="M33" s="34" t="s">
        <v>182</v>
      </c>
      <c r="N33" s="237">
        <v>2000</v>
      </c>
      <c r="O33"/>
      <c r="P33" s="26" t="s">
        <v>183</v>
      </c>
      <c r="Q33" s="221">
        <v>6300</v>
      </c>
    </row>
    <row r="34" spans="1:17" ht="19.5" customHeight="1" x14ac:dyDescent="0.2">
      <c r="A34" s="23" t="s">
        <v>184</v>
      </c>
      <c r="B34" s="221">
        <v>15650</v>
      </c>
      <c r="D34" s="23" t="s">
        <v>185</v>
      </c>
      <c r="E34" s="221">
        <v>13600</v>
      </c>
      <c r="F34" s="225"/>
      <c r="G34" s="23" t="s">
        <v>186</v>
      </c>
      <c r="H34" s="221">
        <v>6850</v>
      </c>
      <c r="J34" s="26" t="s">
        <v>187</v>
      </c>
      <c r="K34" s="24">
        <v>9500</v>
      </c>
      <c r="M34" s="34" t="s">
        <v>188</v>
      </c>
      <c r="N34" s="237">
        <v>2750</v>
      </c>
      <c r="O34"/>
      <c r="P34" s="26" t="s">
        <v>189</v>
      </c>
      <c r="Q34" s="221">
        <v>11750</v>
      </c>
    </row>
    <row r="35" spans="1:17" ht="19.5" customHeight="1" x14ac:dyDescent="0.2">
      <c r="A35" s="23" t="s">
        <v>190</v>
      </c>
      <c r="B35" s="24">
        <v>18300</v>
      </c>
      <c r="D35" s="23" t="s">
        <v>191</v>
      </c>
      <c r="E35" s="221">
        <v>15900</v>
      </c>
      <c r="F35" s="225"/>
      <c r="G35" s="23" t="s">
        <v>192</v>
      </c>
      <c r="H35" s="221">
        <v>9255</v>
      </c>
      <c r="J35" s="26" t="s">
        <v>193</v>
      </c>
      <c r="K35" s="24">
        <v>23750</v>
      </c>
      <c r="M35" s="34" t="s">
        <v>194</v>
      </c>
      <c r="N35" s="237">
        <v>2600</v>
      </c>
      <c r="O35"/>
      <c r="P35" s="26" t="s">
        <v>195</v>
      </c>
      <c r="Q35" s="221">
        <v>6400</v>
      </c>
    </row>
    <row r="36" spans="1:17" ht="19.5" customHeight="1" x14ac:dyDescent="0.2">
      <c r="A36" s="23" t="s">
        <v>196</v>
      </c>
      <c r="B36" s="24">
        <v>5750</v>
      </c>
      <c r="D36" s="23" t="s">
        <v>197</v>
      </c>
      <c r="E36" s="221">
        <f>B36/1.15</f>
        <v>5000</v>
      </c>
      <c r="F36" s="225"/>
      <c r="G36" s="23" t="s">
        <v>198</v>
      </c>
      <c r="H36" s="221">
        <v>6650</v>
      </c>
      <c r="J36" s="26" t="s">
        <v>199</v>
      </c>
      <c r="K36" s="24">
        <v>16600</v>
      </c>
      <c r="M36" s="34" t="s">
        <v>200</v>
      </c>
      <c r="N36" s="237">
        <v>2750</v>
      </c>
      <c r="O36"/>
      <c r="P36" s="26" t="s">
        <v>201</v>
      </c>
      <c r="Q36" s="221">
        <f>Q8</f>
        <v>11100</v>
      </c>
    </row>
    <row r="37" spans="1:17" ht="19.5" customHeight="1" thickBot="1" x14ac:dyDescent="0.25">
      <c r="A37" s="23" t="s">
        <v>202</v>
      </c>
      <c r="B37" s="24">
        <v>10350</v>
      </c>
      <c r="D37" s="23" t="s">
        <v>203</v>
      </c>
      <c r="E37" s="221">
        <f>B37/1.15</f>
        <v>9000</v>
      </c>
      <c r="F37" s="225"/>
      <c r="G37" s="23" t="s">
        <v>204</v>
      </c>
      <c r="H37" s="221">
        <v>8300</v>
      </c>
      <c r="J37" s="26" t="s">
        <v>205</v>
      </c>
      <c r="K37" s="24">
        <v>27100</v>
      </c>
      <c r="M37" s="34" t="s">
        <v>206</v>
      </c>
      <c r="N37" s="237">
        <v>7800</v>
      </c>
      <c r="O37"/>
      <c r="P37" s="35" t="s">
        <v>207</v>
      </c>
      <c r="Q37" s="36">
        <v>11850</v>
      </c>
    </row>
    <row r="38" spans="1:17" ht="24" customHeight="1" x14ac:dyDescent="0.2">
      <c r="A38" s="23" t="s">
        <v>208</v>
      </c>
      <c r="B38" s="24">
        <v>10250</v>
      </c>
      <c r="D38" s="23" t="s">
        <v>209</v>
      </c>
      <c r="E38" s="221">
        <v>8900</v>
      </c>
      <c r="F38" s="225"/>
      <c r="G38" s="23" t="s">
        <v>210</v>
      </c>
      <c r="H38" s="221">
        <v>6300</v>
      </c>
      <c r="J38" s="26" t="s">
        <v>211</v>
      </c>
      <c r="K38" s="24">
        <v>22800</v>
      </c>
      <c r="M38" s="34" t="s">
        <v>212</v>
      </c>
      <c r="N38" s="237">
        <v>5700</v>
      </c>
      <c r="O38"/>
      <c r="P38" s="269" t="s">
        <v>213</v>
      </c>
      <c r="Q38" s="270"/>
    </row>
    <row r="39" spans="1:17" ht="21" customHeight="1" thickBot="1" x14ac:dyDescent="0.25">
      <c r="A39" s="23" t="s">
        <v>214</v>
      </c>
      <c r="B39" s="24">
        <v>18050</v>
      </c>
      <c r="D39" s="23" t="s">
        <v>215</v>
      </c>
      <c r="E39" s="221">
        <v>15700</v>
      </c>
      <c r="F39" s="225"/>
      <c r="G39" s="23" t="s">
        <v>216</v>
      </c>
      <c r="H39" s="221">
        <v>7600</v>
      </c>
      <c r="J39" s="26" t="s">
        <v>217</v>
      </c>
      <c r="K39" s="24">
        <v>24300</v>
      </c>
      <c r="M39" s="34" t="s">
        <v>218</v>
      </c>
      <c r="N39" s="237">
        <v>3200</v>
      </c>
      <c r="O39"/>
      <c r="P39" s="12" t="s">
        <v>8</v>
      </c>
      <c r="Q39" s="11" t="s">
        <v>10</v>
      </c>
    </row>
    <row r="40" spans="1:17" ht="21" customHeight="1" x14ac:dyDescent="0.2">
      <c r="A40" s="26" t="s">
        <v>219</v>
      </c>
      <c r="B40" s="24">
        <v>6400</v>
      </c>
      <c r="D40" s="26" t="s">
        <v>220</v>
      </c>
      <c r="E40" s="221">
        <v>5550</v>
      </c>
      <c r="F40" s="225"/>
      <c r="G40" s="23" t="s">
        <v>221</v>
      </c>
      <c r="H40" s="221">
        <v>8100</v>
      </c>
      <c r="J40" s="26" t="s">
        <v>222</v>
      </c>
      <c r="K40" s="24">
        <v>13000</v>
      </c>
      <c r="M40" s="34" t="s">
        <v>223</v>
      </c>
      <c r="N40" s="237">
        <v>4650</v>
      </c>
      <c r="O40"/>
      <c r="P40" s="22" t="s">
        <v>224</v>
      </c>
      <c r="Q40" s="221">
        <v>9300</v>
      </c>
    </row>
    <row r="41" spans="1:17" ht="24.75" customHeight="1" x14ac:dyDescent="0.2">
      <c r="A41" s="26" t="s">
        <v>225</v>
      </c>
      <c r="B41" s="24">
        <v>4200</v>
      </c>
      <c r="D41" s="26" t="s">
        <v>226</v>
      </c>
      <c r="E41" s="221">
        <v>3750</v>
      </c>
      <c r="F41" s="225"/>
      <c r="G41" s="23" t="s">
        <v>227</v>
      </c>
      <c r="H41" s="221">
        <v>8300</v>
      </c>
      <c r="J41" s="26" t="s">
        <v>228</v>
      </c>
      <c r="K41" s="24">
        <v>11000</v>
      </c>
      <c r="M41" s="34" t="s">
        <v>229</v>
      </c>
      <c r="N41" s="237">
        <v>4850</v>
      </c>
      <c r="O41"/>
      <c r="P41" s="23" t="s">
        <v>230</v>
      </c>
      <c r="Q41" s="221">
        <v>9300</v>
      </c>
    </row>
    <row r="42" spans="1:17" ht="19.5" customHeight="1" x14ac:dyDescent="0.2">
      <c r="A42" s="26" t="s">
        <v>231</v>
      </c>
      <c r="B42" s="24">
        <v>4850</v>
      </c>
      <c r="D42" s="26" t="s">
        <v>232</v>
      </c>
      <c r="E42" s="221">
        <v>4300</v>
      </c>
      <c r="F42" s="225"/>
      <c r="G42" s="23" t="s">
        <v>233</v>
      </c>
      <c r="H42" s="221">
        <v>7800</v>
      </c>
      <c r="J42" s="26" t="s">
        <v>234</v>
      </c>
      <c r="K42" s="24">
        <v>9300</v>
      </c>
      <c r="M42" s="34" t="s">
        <v>235</v>
      </c>
      <c r="N42" s="237">
        <v>4850</v>
      </c>
      <c r="O42"/>
      <c r="P42" s="23" t="s">
        <v>236</v>
      </c>
      <c r="Q42" s="221">
        <v>10000</v>
      </c>
    </row>
    <row r="43" spans="1:17" ht="19.5" customHeight="1" x14ac:dyDescent="0.2">
      <c r="A43" s="26" t="s">
        <v>237</v>
      </c>
      <c r="B43" s="24">
        <v>42300</v>
      </c>
      <c r="D43" s="26" t="s">
        <v>238</v>
      </c>
      <c r="E43" s="221">
        <v>32500</v>
      </c>
      <c r="F43" s="225"/>
      <c r="G43" s="23" t="s">
        <v>239</v>
      </c>
      <c r="H43" s="221">
        <v>6250</v>
      </c>
      <c r="J43" s="26" t="s">
        <v>240</v>
      </c>
      <c r="K43" s="24">
        <v>7950</v>
      </c>
      <c r="M43" s="34" t="s">
        <v>241</v>
      </c>
      <c r="N43" s="237">
        <v>4850</v>
      </c>
      <c r="O43"/>
      <c r="P43" s="23" t="s">
        <v>242</v>
      </c>
      <c r="Q43" s="221">
        <v>9700</v>
      </c>
    </row>
    <row r="44" spans="1:17" ht="19.5" customHeight="1" x14ac:dyDescent="0.2">
      <c r="A44" s="26" t="s">
        <v>243</v>
      </c>
      <c r="B44" s="24">
        <v>18900</v>
      </c>
      <c r="D44" s="26" t="s">
        <v>244</v>
      </c>
      <c r="E44" s="221">
        <v>16450</v>
      </c>
      <c r="F44" s="225"/>
      <c r="G44" s="23" t="s">
        <v>245</v>
      </c>
      <c r="H44" s="221">
        <v>6300</v>
      </c>
      <c r="J44" s="26" t="s">
        <v>246</v>
      </c>
      <c r="K44" s="24">
        <v>15000</v>
      </c>
      <c r="M44" s="34" t="s">
        <v>247</v>
      </c>
      <c r="N44" s="237">
        <v>4850</v>
      </c>
      <c r="O44"/>
      <c r="P44" s="23" t="s">
        <v>248</v>
      </c>
      <c r="Q44" s="221">
        <f>8000*1.45</f>
        <v>11600</v>
      </c>
    </row>
    <row r="45" spans="1:17" ht="19.5" customHeight="1" x14ac:dyDescent="0.2">
      <c r="A45" s="26" t="s">
        <v>249</v>
      </c>
      <c r="B45" s="24">
        <v>15650</v>
      </c>
      <c r="D45" s="26" t="s">
        <v>250</v>
      </c>
      <c r="E45" s="221">
        <v>13600</v>
      </c>
      <c r="F45" s="225"/>
      <c r="G45" s="23" t="s">
        <v>251</v>
      </c>
      <c r="H45" s="221">
        <v>8800</v>
      </c>
      <c r="J45" s="26" t="s">
        <v>252</v>
      </c>
      <c r="K45" s="24">
        <v>9650</v>
      </c>
      <c r="M45" s="34" t="s">
        <v>253</v>
      </c>
      <c r="N45" s="237">
        <v>10600</v>
      </c>
      <c r="O45"/>
      <c r="P45" s="23" t="s">
        <v>254</v>
      </c>
      <c r="Q45" s="221">
        <v>12100</v>
      </c>
    </row>
    <row r="46" spans="1:17" ht="19.5" customHeight="1" x14ac:dyDescent="0.2">
      <c r="A46" s="26" t="s">
        <v>255</v>
      </c>
      <c r="B46" s="24">
        <v>7850</v>
      </c>
      <c r="D46" s="26" t="s">
        <v>256</v>
      </c>
      <c r="E46" s="221">
        <v>6850</v>
      </c>
      <c r="F46" s="225"/>
      <c r="G46" s="23" t="s">
        <v>257</v>
      </c>
      <c r="H46" s="221">
        <v>5450</v>
      </c>
      <c r="J46" s="26" t="s">
        <v>258</v>
      </c>
      <c r="K46" s="24">
        <v>14000</v>
      </c>
      <c r="M46" s="34" t="s">
        <v>259</v>
      </c>
      <c r="N46" s="237">
        <v>8800</v>
      </c>
      <c r="O46"/>
      <c r="P46" s="23" t="s">
        <v>260</v>
      </c>
      <c r="Q46" s="221">
        <v>7900</v>
      </c>
    </row>
    <row r="47" spans="1:17" ht="19.5" customHeight="1" x14ac:dyDescent="0.2">
      <c r="A47" s="26" t="s">
        <v>261</v>
      </c>
      <c r="B47" s="24">
        <v>13800</v>
      </c>
      <c r="D47" s="26" t="s">
        <v>262</v>
      </c>
      <c r="E47" s="221">
        <f>B47/1.15</f>
        <v>12000.000000000002</v>
      </c>
      <c r="F47" s="225"/>
      <c r="G47" s="23" t="s">
        <v>263</v>
      </c>
      <c r="H47" s="221">
        <v>7950</v>
      </c>
      <c r="J47" s="26" t="s">
        <v>264</v>
      </c>
      <c r="K47" s="24">
        <v>9100</v>
      </c>
      <c r="M47" s="37" t="s">
        <v>265</v>
      </c>
      <c r="N47" s="237">
        <v>5500</v>
      </c>
      <c r="O47"/>
      <c r="P47" s="23" t="s">
        <v>266</v>
      </c>
      <c r="Q47" s="221">
        <v>9500</v>
      </c>
    </row>
    <row r="48" spans="1:17" ht="19.5" customHeight="1" x14ac:dyDescent="0.2">
      <c r="A48" s="26" t="s">
        <v>267</v>
      </c>
      <c r="B48" s="24">
        <v>13000</v>
      </c>
      <c r="D48" s="26" t="s">
        <v>268</v>
      </c>
      <c r="E48" s="221">
        <v>11300</v>
      </c>
      <c r="F48" s="225"/>
      <c r="G48" s="23" t="s">
        <v>269</v>
      </c>
      <c r="H48" s="221">
        <v>5300</v>
      </c>
      <c r="J48" s="26" t="s">
        <v>270</v>
      </c>
      <c r="K48" s="24">
        <v>8650</v>
      </c>
      <c r="M48" s="38" t="s">
        <v>271</v>
      </c>
      <c r="N48" s="237">
        <v>9050</v>
      </c>
      <c r="O48"/>
      <c r="P48" s="23" t="s">
        <v>272</v>
      </c>
      <c r="Q48" s="221">
        <v>9700</v>
      </c>
    </row>
    <row r="49" spans="1:17" ht="19.5" customHeight="1" thickBot="1" x14ac:dyDescent="0.25">
      <c r="A49" s="26" t="s">
        <v>273</v>
      </c>
      <c r="B49" s="24">
        <v>6050</v>
      </c>
      <c r="D49" s="26" t="s">
        <v>274</v>
      </c>
      <c r="E49" s="221">
        <v>5250</v>
      </c>
      <c r="F49" s="225"/>
      <c r="G49" s="23" t="s">
        <v>275</v>
      </c>
      <c r="H49" s="221">
        <v>9650</v>
      </c>
      <c r="J49" s="26" t="s">
        <v>276</v>
      </c>
      <c r="K49" s="24">
        <v>8050</v>
      </c>
      <c r="M49" s="38" t="s">
        <v>277</v>
      </c>
      <c r="N49" s="237">
        <v>5100</v>
      </c>
      <c r="O49"/>
      <c r="P49" s="10" t="s">
        <v>278</v>
      </c>
      <c r="Q49" s="222">
        <f>16800*1.25</f>
        <v>21000</v>
      </c>
    </row>
    <row r="50" spans="1:17" ht="19.5" customHeight="1" x14ac:dyDescent="0.2">
      <c r="A50" s="26" t="s">
        <v>279</v>
      </c>
      <c r="B50" s="24">
        <v>6500</v>
      </c>
      <c r="D50" s="26" t="s">
        <v>280</v>
      </c>
      <c r="E50" s="221">
        <v>5650</v>
      </c>
      <c r="F50" s="225"/>
      <c r="G50" s="23" t="s">
        <v>281</v>
      </c>
      <c r="H50" s="221">
        <v>11350</v>
      </c>
      <c r="J50" s="26" t="s">
        <v>282</v>
      </c>
      <c r="K50" s="24">
        <v>14100</v>
      </c>
      <c r="M50" s="38" t="s">
        <v>283</v>
      </c>
      <c r="N50" s="237">
        <v>4100</v>
      </c>
      <c r="O50"/>
      <c r="P50" s="269" t="s">
        <v>284</v>
      </c>
      <c r="Q50" s="270"/>
    </row>
    <row r="51" spans="1:17" ht="19.5" customHeight="1" thickBot="1" x14ac:dyDescent="0.25">
      <c r="A51" s="26" t="s">
        <v>285</v>
      </c>
      <c r="B51" s="24">
        <v>12500</v>
      </c>
      <c r="D51" s="26" t="s">
        <v>286</v>
      </c>
      <c r="E51" s="221">
        <v>10850</v>
      </c>
      <c r="F51" s="225"/>
      <c r="G51" s="23" t="s">
        <v>287</v>
      </c>
      <c r="H51" s="221">
        <v>4400</v>
      </c>
      <c r="J51" s="26" t="s">
        <v>288</v>
      </c>
      <c r="K51" s="24">
        <v>7150</v>
      </c>
      <c r="M51" s="38" t="s">
        <v>289</v>
      </c>
      <c r="N51" s="237">
        <v>6400</v>
      </c>
      <c r="O51"/>
      <c r="P51" s="263" t="s">
        <v>10</v>
      </c>
      <c r="Q51" s="264"/>
    </row>
    <row r="52" spans="1:17" ht="18.75" customHeight="1" thickBot="1" x14ac:dyDescent="0.25">
      <c r="A52" s="26" t="s">
        <v>290</v>
      </c>
      <c r="B52" s="24">
        <v>11650</v>
      </c>
      <c r="D52" s="26" t="s">
        <v>291</v>
      </c>
      <c r="E52" s="221">
        <v>10150</v>
      </c>
      <c r="F52" s="225"/>
      <c r="G52" s="23" t="s">
        <v>292</v>
      </c>
      <c r="H52" s="221">
        <v>5750</v>
      </c>
      <c r="J52" s="26" t="s">
        <v>293</v>
      </c>
      <c r="K52" s="24">
        <v>13500</v>
      </c>
      <c r="M52" s="15" t="s">
        <v>294</v>
      </c>
      <c r="N52" s="39">
        <v>50800</v>
      </c>
      <c r="O52"/>
      <c r="P52" s="261" t="s">
        <v>841</v>
      </c>
      <c r="Q52" s="262"/>
    </row>
    <row r="53" spans="1:17" ht="19.5" customHeight="1" thickBot="1" x14ac:dyDescent="0.25">
      <c r="A53" s="26" t="s">
        <v>295</v>
      </c>
      <c r="B53" s="24">
        <v>8100</v>
      </c>
      <c r="D53" s="26" t="s">
        <v>296</v>
      </c>
      <c r="E53" s="221">
        <v>7050</v>
      </c>
      <c r="F53" s="225"/>
      <c r="G53" s="23" t="s">
        <v>297</v>
      </c>
      <c r="H53" s="221">
        <v>7500</v>
      </c>
      <c r="J53" s="26" t="s">
        <v>298</v>
      </c>
      <c r="K53" s="24">
        <v>13000</v>
      </c>
      <c r="O53"/>
      <c r="P53" s="271" t="s">
        <v>299</v>
      </c>
      <c r="Q53" s="272"/>
    </row>
    <row r="54" spans="1:17" ht="18.75" customHeight="1" x14ac:dyDescent="0.2">
      <c r="A54" s="26" t="s">
        <v>300</v>
      </c>
      <c r="B54" s="24">
        <v>6450</v>
      </c>
      <c r="D54" s="26" t="s">
        <v>301</v>
      </c>
      <c r="E54" s="221">
        <v>5600</v>
      </c>
      <c r="F54" s="225"/>
      <c r="G54" s="23" t="s">
        <v>302</v>
      </c>
      <c r="H54" s="221">
        <v>8400</v>
      </c>
      <c r="J54" s="26" t="s">
        <v>303</v>
      </c>
      <c r="K54" s="24">
        <v>9550</v>
      </c>
      <c r="M54" s="251" t="s">
        <v>304</v>
      </c>
      <c r="N54" s="252"/>
      <c r="O54"/>
      <c r="P54" s="265" t="s">
        <v>305</v>
      </c>
      <c r="Q54" s="266"/>
    </row>
    <row r="55" spans="1:17" ht="32.25" customHeight="1" thickBot="1" x14ac:dyDescent="0.3">
      <c r="A55" s="26" t="s">
        <v>306</v>
      </c>
      <c r="B55" s="24">
        <v>6300</v>
      </c>
      <c r="D55" s="26" t="s">
        <v>307</v>
      </c>
      <c r="E55" s="221">
        <v>5500</v>
      </c>
      <c r="F55" s="225"/>
      <c r="G55" s="23" t="s">
        <v>308</v>
      </c>
      <c r="H55" s="221">
        <v>8800</v>
      </c>
      <c r="J55" s="26" t="s">
        <v>309</v>
      </c>
      <c r="K55" s="24">
        <v>14000</v>
      </c>
      <c r="M55" s="12" t="s">
        <v>8</v>
      </c>
      <c r="N55" s="40" t="s">
        <v>10</v>
      </c>
      <c r="P55" s="41"/>
      <c r="Q55" s="42" t="s">
        <v>310</v>
      </c>
    </row>
    <row r="56" spans="1:17" ht="19.5" customHeight="1" x14ac:dyDescent="0.25">
      <c r="A56" s="26" t="s">
        <v>311</v>
      </c>
      <c r="B56" s="24">
        <v>3550</v>
      </c>
      <c r="D56" s="26" t="s">
        <v>312</v>
      </c>
      <c r="E56" s="221">
        <v>3100</v>
      </c>
      <c r="F56" s="225"/>
      <c r="G56" s="23" t="s">
        <v>313</v>
      </c>
      <c r="H56" s="221">
        <v>7900</v>
      </c>
      <c r="J56" s="38" t="s">
        <v>314</v>
      </c>
      <c r="K56" s="24">
        <v>23000</v>
      </c>
      <c r="M56" s="238" t="s">
        <v>315</v>
      </c>
      <c r="N56" s="236">
        <v>2200</v>
      </c>
      <c r="O56"/>
      <c r="P56" s="43" t="s">
        <v>316</v>
      </c>
      <c r="Q56" s="44">
        <v>4000</v>
      </c>
    </row>
    <row r="57" spans="1:17" ht="21" customHeight="1" x14ac:dyDescent="0.25">
      <c r="A57" s="26" t="s">
        <v>317</v>
      </c>
      <c r="B57" s="24">
        <v>6100</v>
      </c>
      <c r="D57" s="26" t="s">
        <v>318</v>
      </c>
      <c r="E57" s="221">
        <v>5300</v>
      </c>
      <c r="F57" s="225"/>
      <c r="G57" s="23" t="s">
        <v>319</v>
      </c>
      <c r="H57" s="221">
        <v>11800</v>
      </c>
      <c r="J57" s="38" t="s">
        <v>320</v>
      </c>
      <c r="K57" s="24">
        <v>23300</v>
      </c>
      <c r="M57" s="23" t="s">
        <v>321</v>
      </c>
      <c r="N57" s="237">
        <v>2650</v>
      </c>
      <c r="O57"/>
      <c r="P57" s="43" t="s">
        <v>322</v>
      </c>
      <c r="Q57" s="44">
        <v>12600</v>
      </c>
    </row>
    <row r="58" spans="1:17" ht="23.25" customHeight="1" x14ac:dyDescent="0.25">
      <c r="A58" s="26" t="s">
        <v>323</v>
      </c>
      <c r="B58" s="24">
        <v>32100</v>
      </c>
      <c r="D58" s="26" t="s">
        <v>324</v>
      </c>
      <c r="E58" s="221">
        <v>27900</v>
      </c>
      <c r="F58" s="225"/>
      <c r="G58" s="23" t="s">
        <v>325</v>
      </c>
      <c r="H58" s="221">
        <v>9250</v>
      </c>
      <c r="J58" s="38" t="s">
        <v>326</v>
      </c>
      <c r="K58" s="24">
        <v>24600</v>
      </c>
      <c r="M58" s="23" t="s">
        <v>327</v>
      </c>
      <c r="N58" s="237">
        <v>3500</v>
      </c>
      <c r="O58"/>
      <c r="P58" s="43" t="s">
        <v>328</v>
      </c>
      <c r="Q58" s="44">
        <v>21600</v>
      </c>
    </row>
    <row r="59" spans="1:17" ht="19.5" customHeight="1" x14ac:dyDescent="0.25">
      <c r="A59" s="26" t="s">
        <v>329</v>
      </c>
      <c r="B59" s="24">
        <v>11500</v>
      </c>
      <c r="D59" s="26" t="s">
        <v>330</v>
      </c>
      <c r="E59" s="221">
        <f>B59/1.15</f>
        <v>10000</v>
      </c>
      <c r="F59" s="225"/>
      <c r="G59" s="23" t="s">
        <v>331</v>
      </c>
      <c r="H59" s="221">
        <f>Q13*0.85</f>
        <v>11560</v>
      </c>
      <c r="J59" s="38" t="s">
        <v>332</v>
      </c>
      <c r="K59" s="24">
        <v>18700</v>
      </c>
      <c r="M59" s="23" t="s">
        <v>333</v>
      </c>
      <c r="N59" s="237">
        <v>4700</v>
      </c>
      <c r="O59"/>
      <c r="P59" s="43" t="s">
        <v>334</v>
      </c>
      <c r="Q59" s="44">
        <v>7200</v>
      </c>
    </row>
    <row r="60" spans="1:17" ht="19.5" customHeight="1" x14ac:dyDescent="0.25">
      <c r="A60" s="26" t="s">
        <v>335</v>
      </c>
      <c r="B60" s="24">
        <v>9700</v>
      </c>
      <c r="D60" s="26" t="s">
        <v>336</v>
      </c>
      <c r="E60" s="221">
        <v>8450</v>
      </c>
      <c r="F60" s="225"/>
      <c r="G60" s="23" t="s">
        <v>337</v>
      </c>
      <c r="H60" s="221">
        <v>8400</v>
      </c>
      <c r="J60" s="38" t="s">
        <v>338</v>
      </c>
      <c r="K60" s="24">
        <v>25000</v>
      </c>
      <c r="M60" s="23" t="s">
        <v>339</v>
      </c>
      <c r="N60" s="237">
        <v>2100</v>
      </c>
      <c r="O60"/>
      <c r="P60" s="43" t="s">
        <v>340</v>
      </c>
      <c r="Q60" s="44">
        <v>12600</v>
      </c>
    </row>
    <row r="61" spans="1:17" ht="19.5" customHeight="1" x14ac:dyDescent="0.25">
      <c r="A61" s="26" t="s">
        <v>341</v>
      </c>
      <c r="B61" s="24">
        <v>9650</v>
      </c>
      <c r="D61" s="26" t="s">
        <v>342</v>
      </c>
      <c r="E61" s="221">
        <v>8400</v>
      </c>
      <c r="F61" s="225"/>
      <c r="G61" s="23" t="s">
        <v>343</v>
      </c>
      <c r="H61" s="221">
        <v>9850</v>
      </c>
      <c r="J61" s="38" t="s">
        <v>344</v>
      </c>
      <c r="K61" s="24">
        <v>17800</v>
      </c>
      <c r="M61" s="23" t="s">
        <v>345</v>
      </c>
      <c r="N61" s="237">
        <v>5250</v>
      </c>
      <c r="O61"/>
      <c r="P61" s="43" t="s">
        <v>346</v>
      </c>
      <c r="Q61" s="44" t="s">
        <v>347</v>
      </c>
    </row>
    <row r="62" spans="1:17" ht="19.5" customHeight="1" x14ac:dyDescent="0.3">
      <c r="A62" s="26" t="s">
        <v>348</v>
      </c>
      <c r="B62" s="24">
        <v>42600</v>
      </c>
      <c r="D62" s="26" t="s">
        <v>349</v>
      </c>
      <c r="E62" s="24">
        <v>37100</v>
      </c>
      <c r="F62"/>
      <c r="G62" s="23" t="s">
        <v>350</v>
      </c>
      <c r="H62" s="24">
        <v>8700</v>
      </c>
      <c r="J62" s="38" t="s">
        <v>351</v>
      </c>
      <c r="K62" s="24">
        <v>8500</v>
      </c>
      <c r="M62" s="23" t="s">
        <v>352</v>
      </c>
      <c r="N62" s="237">
        <v>2550</v>
      </c>
      <c r="O62"/>
      <c r="P62" s="45" t="s">
        <v>353</v>
      </c>
      <c r="Q62" s="45">
        <v>10000</v>
      </c>
    </row>
    <row r="63" spans="1:17" ht="19.5" customHeight="1" thickBot="1" x14ac:dyDescent="0.25">
      <c r="A63" s="32" t="s">
        <v>354</v>
      </c>
      <c r="B63" s="24">
        <v>10850</v>
      </c>
      <c r="D63" s="26" t="s">
        <v>355</v>
      </c>
      <c r="E63" s="24">
        <v>9450</v>
      </c>
      <c r="F63"/>
      <c r="G63" s="23" t="s">
        <v>356</v>
      </c>
      <c r="H63" s="24">
        <v>9500</v>
      </c>
      <c r="J63" s="38" t="s">
        <v>357</v>
      </c>
      <c r="K63" s="24">
        <v>10100</v>
      </c>
      <c r="M63" s="23" t="s">
        <v>358</v>
      </c>
      <c r="N63" s="237">
        <v>3650</v>
      </c>
      <c r="O63"/>
      <c r="P63" s="267" t="s">
        <v>359</v>
      </c>
      <c r="Q63" s="268"/>
    </row>
    <row r="64" spans="1:17" ht="19.5" customHeight="1" x14ac:dyDescent="0.2">
      <c r="A64" s="46" t="s">
        <v>360</v>
      </c>
      <c r="B64" s="24">
        <v>53550</v>
      </c>
      <c r="D64" s="26" t="s">
        <v>361</v>
      </c>
      <c r="E64" s="24">
        <v>46600</v>
      </c>
      <c r="F64"/>
      <c r="G64" s="23" t="s">
        <v>362</v>
      </c>
      <c r="H64" s="24">
        <v>9550</v>
      </c>
      <c r="J64" s="38" t="s">
        <v>363</v>
      </c>
      <c r="K64" s="24">
        <v>9000</v>
      </c>
      <c r="M64" s="23" t="s">
        <v>364</v>
      </c>
      <c r="N64" s="237">
        <v>4700</v>
      </c>
      <c r="O64"/>
      <c r="P64" s="265" t="s">
        <v>365</v>
      </c>
      <c r="Q64" s="266"/>
    </row>
    <row r="65" spans="1:17" ht="19.5" customHeight="1" x14ac:dyDescent="0.25">
      <c r="A65" s="46" t="s">
        <v>366</v>
      </c>
      <c r="B65" s="24">
        <v>52200</v>
      </c>
      <c r="D65" s="26" t="s">
        <v>367</v>
      </c>
      <c r="E65" s="24">
        <v>45400</v>
      </c>
      <c r="F65"/>
      <c r="G65" s="23" t="s">
        <v>368</v>
      </c>
      <c r="H65" s="24">
        <v>20200</v>
      </c>
      <c r="J65" s="38" t="s">
        <v>369</v>
      </c>
      <c r="K65" s="24">
        <v>15200</v>
      </c>
      <c r="M65" s="23" t="s">
        <v>370</v>
      </c>
      <c r="N65" s="237">
        <v>5300</v>
      </c>
      <c r="O65"/>
      <c r="P65" s="41"/>
      <c r="Q65" s="42" t="s">
        <v>371</v>
      </c>
    </row>
    <row r="66" spans="1:17" ht="23.25" customHeight="1" x14ac:dyDescent="0.25">
      <c r="A66" s="46" t="s">
        <v>372</v>
      </c>
      <c r="B66" s="24">
        <v>18100</v>
      </c>
      <c r="D66" s="26" t="s">
        <v>373</v>
      </c>
      <c r="E66" s="24">
        <v>15750</v>
      </c>
      <c r="F66"/>
      <c r="G66" s="23" t="s">
        <v>374</v>
      </c>
      <c r="H66" s="24">
        <v>7400</v>
      </c>
      <c r="J66" s="38" t="s">
        <v>375</v>
      </c>
      <c r="K66" s="24">
        <v>14200</v>
      </c>
      <c r="M66" s="23" t="s">
        <v>376</v>
      </c>
      <c r="N66" s="237">
        <v>2200</v>
      </c>
      <c r="O66"/>
      <c r="P66" s="43" t="s">
        <v>377</v>
      </c>
      <c r="Q66" s="44" t="s">
        <v>378</v>
      </c>
    </row>
    <row r="67" spans="1:17" ht="19.5" customHeight="1" x14ac:dyDescent="0.25">
      <c r="A67" s="32" t="s">
        <v>379</v>
      </c>
      <c r="B67" s="24">
        <v>18500</v>
      </c>
      <c r="D67" s="32" t="s">
        <v>380</v>
      </c>
      <c r="E67" s="24">
        <v>16100</v>
      </c>
      <c r="F67"/>
      <c r="G67" s="26" t="s">
        <v>381</v>
      </c>
      <c r="H67" s="24">
        <v>17850</v>
      </c>
      <c r="J67" s="38" t="s">
        <v>382</v>
      </c>
      <c r="K67" s="24">
        <v>18100</v>
      </c>
      <c r="M67" s="23" t="s">
        <v>383</v>
      </c>
      <c r="N67" s="237">
        <v>4550</v>
      </c>
      <c r="O67"/>
      <c r="P67" s="43" t="s">
        <v>384</v>
      </c>
      <c r="Q67" s="44" t="s">
        <v>385</v>
      </c>
    </row>
    <row r="68" spans="1:17" ht="19.5" customHeight="1" thickBot="1" x14ac:dyDescent="0.3">
      <c r="A68" s="12" t="s">
        <v>386</v>
      </c>
      <c r="B68" s="36">
        <v>25000</v>
      </c>
      <c r="D68" s="12" t="s">
        <v>387</v>
      </c>
      <c r="E68" s="24">
        <v>21850</v>
      </c>
      <c r="F68"/>
      <c r="G68" s="47" t="s">
        <v>388</v>
      </c>
      <c r="H68" s="36">
        <v>11250</v>
      </c>
      <c r="J68" s="38" t="s">
        <v>389</v>
      </c>
      <c r="K68" s="24">
        <v>21500</v>
      </c>
      <c r="M68" s="23" t="s">
        <v>390</v>
      </c>
      <c r="N68" s="237">
        <v>9850</v>
      </c>
      <c r="O68"/>
      <c r="P68" s="43" t="s">
        <v>391</v>
      </c>
      <c r="Q68" s="44" t="s">
        <v>392</v>
      </c>
    </row>
    <row r="69" spans="1:17" ht="19.5" customHeight="1" thickBot="1" x14ac:dyDescent="0.35">
      <c r="A69" s="14"/>
      <c r="B69" s="14"/>
      <c r="C69" s="14"/>
      <c r="D69" s="14"/>
      <c r="E69" s="14"/>
      <c r="F69" s="14"/>
      <c r="G69" s="14"/>
      <c r="H69" s="14"/>
      <c r="I69" s="14"/>
      <c r="J69" s="15" t="s">
        <v>393</v>
      </c>
      <c r="K69" s="36">
        <v>23500</v>
      </c>
      <c r="M69" s="10" t="s">
        <v>394</v>
      </c>
      <c r="N69" s="36">
        <v>12450</v>
      </c>
      <c r="O69"/>
      <c r="P69" s="45" t="s">
        <v>353</v>
      </c>
      <c r="Q69" s="45">
        <v>10000</v>
      </c>
    </row>
  </sheetData>
  <customSheetViews>
    <customSheetView guid="{1684B773-8C1B-4779-9841-710338637F45}" scale="65" showPageBreaks="1" fitToPage="1" printArea="1" view="pageBreakPreview" topLeftCell="E1">
      <selection activeCell="E10" sqref="E10"/>
      <pageMargins left="0.16" right="0.16" top="0.19" bottom="0.18" header="0.16" footer="0.16"/>
      <pageSetup paperSize="9" scale="41" orientation="landscape" r:id="rId1"/>
      <headerFooter alignWithMargins="0"/>
    </customSheetView>
  </customSheetViews>
  <mergeCells count="21">
    <mergeCell ref="M54:N54"/>
    <mergeCell ref="P54:Q54"/>
    <mergeCell ref="P63:Q63"/>
    <mergeCell ref="P64:Q64"/>
    <mergeCell ref="P38:Q38"/>
    <mergeCell ref="P50:Q50"/>
    <mergeCell ref="P53:Q53"/>
    <mergeCell ref="A5:B5"/>
    <mergeCell ref="D5:E5"/>
    <mergeCell ref="M27:N27"/>
    <mergeCell ref="M29:N30"/>
    <mergeCell ref="P52:Q52"/>
    <mergeCell ref="P51:Q51"/>
    <mergeCell ref="J1:P1"/>
    <mergeCell ref="D1:H1"/>
    <mergeCell ref="A3:B3"/>
    <mergeCell ref="D3:E3"/>
    <mergeCell ref="G3:H3"/>
    <mergeCell ref="J3:K3"/>
    <mergeCell ref="M3:N3"/>
    <mergeCell ref="P3:Q3"/>
  </mergeCells>
  <pageMargins left="0.16" right="0.16" top="0.19" bottom="0.18" header="0.16" footer="0.16"/>
  <pageSetup paperSize="9" scale="4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view="pageBreakPreview" zoomScale="65" zoomScaleNormal="100" zoomScaleSheetLayoutView="65" workbookViewId="0">
      <selection activeCell="B17" sqref="B17"/>
    </sheetView>
  </sheetViews>
  <sheetFormatPr defaultRowHeight="12.75" x14ac:dyDescent="0.2"/>
  <cols>
    <col min="1" max="1" width="17.5703125" style="48" customWidth="1"/>
    <col min="2" max="2" width="28.28515625" style="2" customWidth="1"/>
    <col min="3" max="3" width="4.85546875" style="2" customWidth="1"/>
    <col min="4" max="4" width="25.7109375" style="2" customWidth="1"/>
    <col min="5" max="5" width="30.28515625" style="2" customWidth="1"/>
    <col min="6" max="6" width="4.85546875" style="2" customWidth="1"/>
    <col min="7" max="7" width="25.7109375" style="2" customWidth="1"/>
    <col min="8" max="8" width="29.7109375" style="2" customWidth="1"/>
    <col min="9" max="9" width="5.140625" style="2" customWidth="1"/>
    <col min="10" max="10" width="25.85546875" style="2" customWidth="1"/>
    <col min="11" max="11" width="29" style="2" customWidth="1"/>
    <col min="12" max="12" width="5.140625" style="2" customWidth="1"/>
    <col min="13" max="13" width="12.140625" style="2" hidden="1" customWidth="1"/>
    <col min="14" max="14" width="21.5703125" style="2" customWidth="1"/>
    <col min="15" max="15" width="31.7109375" style="2" customWidth="1"/>
    <col min="16" max="16" width="5.7109375" style="2" customWidth="1"/>
    <col min="17" max="17" width="10.85546875" style="2" hidden="1" customWidth="1"/>
    <col min="18" max="18" width="27.42578125" style="2" customWidth="1"/>
    <col min="19" max="19" width="29.5703125" style="2" customWidth="1"/>
    <col min="20" max="16384" width="9.140625" style="2"/>
  </cols>
  <sheetData>
    <row r="1" spans="1:19" ht="27" customHeight="1" x14ac:dyDescent="0.2">
      <c r="A1" s="239" t="s">
        <v>855</v>
      </c>
      <c r="D1" s="250" t="s">
        <v>2</v>
      </c>
      <c r="E1" s="250"/>
      <c r="F1" s="250"/>
      <c r="G1" s="250"/>
      <c r="H1" s="250"/>
      <c r="I1" s="3"/>
      <c r="J1" s="250" t="s">
        <v>0</v>
      </c>
      <c r="K1" s="250"/>
      <c r="L1" s="250"/>
      <c r="M1" s="250"/>
      <c r="N1" s="250"/>
      <c r="O1" s="250"/>
      <c r="P1" s="250"/>
      <c r="Q1" s="250"/>
      <c r="R1" s="250"/>
      <c r="S1" s="4" t="s">
        <v>395</v>
      </c>
    </row>
    <row r="2" spans="1:19" ht="25.5" customHeight="1" thickBot="1" x14ac:dyDescent="0.25">
      <c r="A2" s="49"/>
    </row>
    <row r="3" spans="1:19" ht="28.5" customHeight="1" x14ac:dyDescent="0.2">
      <c r="A3" s="251" t="s">
        <v>396</v>
      </c>
      <c r="B3" s="252"/>
      <c r="D3" s="251" t="s">
        <v>397</v>
      </c>
      <c r="E3" s="252"/>
      <c r="G3" s="251" t="s">
        <v>398</v>
      </c>
      <c r="H3" s="252"/>
      <c r="I3" s="50"/>
      <c r="J3" s="251" t="s">
        <v>399</v>
      </c>
      <c r="K3" s="252"/>
      <c r="N3" s="251" t="s">
        <v>399</v>
      </c>
      <c r="O3" s="252"/>
      <c r="R3" s="251" t="s">
        <v>400</v>
      </c>
      <c r="S3" s="252"/>
    </row>
    <row r="4" spans="1:19" ht="26.25" customHeight="1" thickBot="1" x14ac:dyDescent="0.25">
      <c r="A4" s="12" t="s">
        <v>8</v>
      </c>
      <c r="B4" s="40" t="s">
        <v>401</v>
      </c>
      <c r="C4" s="6"/>
      <c r="D4" s="227" t="s">
        <v>8</v>
      </c>
      <c r="E4" s="226" t="s">
        <v>402</v>
      </c>
      <c r="G4" s="12" t="s">
        <v>8</v>
      </c>
      <c r="H4" s="40" t="s">
        <v>9</v>
      </c>
      <c r="I4" s="51"/>
      <c r="J4" s="12" t="s">
        <v>8</v>
      </c>
      <c r="K4" s="40" t="s">
        <v>9</v>
      </c>
      <c r="N4" s="12" t="s">
        <v>8</v>
      </c>
      <c r="O4" s="40" t="s">
        <v>9</v>
      </c>
      <c r="R4" s="12" t="s">
        <v>8</v>
      </c>
      <c r="S4" s="40" t="s">
        <v>170</v>
      </c>
    </row>
    <row r="5" spans="1:19" ht="25.5" customHeight="1" x14ac:dyDescent="0.2">
      <c r="A5" s="52" t="s">
        <v>403</v>
      </c>
      <c r="B5" s="18">
        <v>26450</v>
      </c>
      <c r="C5" s="53"/>
      <c r="D5" s="228" t="s">
        <v>404</v>
      </c>
      <c r="E5" s="229">
        <v>3800</v>
      </c>
      <c r="F5" s="25"/>
      <c r="G5" s="52" t="s">
        <v>405</v>
      </c>
      <c r="H5" s="18">
        <v>8850</v>
      </c>
      <c r="I5" s="18"/>
      <c r="J5" s="228" t="s">
        <v>406</v>
      </c>
      <c r="K5" s="232">
        <v>6950</v>
      </c>
      <c r="L5" s="225"/>
      <c r="M5" s="225"/>
      <c r="N5" s="54" t="s">
        <v>407</v>
      </c>
      <c r="O5" s="221">
        <v>7400</v>
      </c>
      <c r="P5"/>
      <c r="Q5"/>
      <c r="R5" s="52" t="s">
        <v>408</v>
      </c>
      <c r="S5" s="18">
        <v>4850</v>
      </c>
    </row>
    <row r="6" spans="1:19" ht="25.5" customHeight="1" x14ac:dyDescent="0.2">
      <c r="A6" s="55" t="s">
        <v>409</v>
      </c>
      <c r="B6" s="24">
        <v>33350</v>
      </c>
      <c r="C6" s="53"/>
      <c r="D6" s="55" t="s">
        <v>410</v>
      </c>
      <c r="E6" s="230">
        <v>5500</v>
      </c>
      <c r="F6" s="25"/>
      <c r="G6" s="55" t="s">
        <v>411</v>
      </c>
      <c r="H6" s="18">
        <v>11850</v>
      </c>
      <c r="I6" s="24"/>
      <c r="J6" s="55" t="s">
        <v>412</v>
      </c>
      <c r="K6" s="233">
        <v>7400</v>
      </c>
      <c r="L6" s="225"/>
      <c r="M6" s="225"/>
      <c r="N6" s="56" t="s">
        <v>413</v>
      </c>
      <c r="O6" s="221">
        <v>3600</v>
      </c>
      <c r="P6"/>
      <c r="Q6"/>
      <c r="R6" s="55" t="s">
        <v>414</v>
      </c>
      <c r="S6" s="24">
        <v>4850</v>
      </c>
    </row>
    <row r="7" spans="1:19" ht="25.5" customHeight="1" thickBot="1" x14ac:dyDescent="0.25">
      <c r="A7" s="55" t="s">
        <v>415</v>
      </c>
      <c r="B7" s="24">
        <v>29300</v>
      </c>
      <c r="C7" s="53"/>
      <c r="D7" s="55" t="s">
        <v>416</v>
      </c>
      <c r="E7" s="230">
        <v>2600</v>
      </c>
      <c r="F7" s="25"/>
      <c r="G7" s="55" t="s">
        <v>417</v>
      </c>
      <c r="H7" s="18">
        <v>10600</v>
      </c>
      <c r="I7" s="24"/>
      <c r="J7" s="55" t="s">
        <v>418</v>
      </c>
      <c r="K7" s="233">
        <v>7400</v>
      </c>
      <c r="L7" s="225"/>
      <c r="M7" s="225"/>
      <c r="N7" s="56" t="s">
        <v>419</v>
      </c>
      <c r="O7" s="221">
        <v>6850</v>
      </c>
      <c r="P7"/>
      <c r="Q7"/>
      <c r="R7" s="57" t="s">
        <v>420</v>
      </c>
      <c r="S7" s="36">
        <v>4850</v>
      </c>
    </row>
    <row r="8" spans="1:19" ht="25.5" customHeight="1" thickBot="1" x14ac:dyDescent="0.25">
      <c r="A8" s="55" t="s">
        <v>421</v>
      </c>
      <c r="B8" s="24">
        <v>25596</v>
      </c>
      <c r="C8" s="53"/>
      <c r="D8" s="55" t="s">
        <v>422</v>
      </c>
      <c r="E8" s="230">
        <v>4700</v>
      </c>
      <c r="F8" s="25"/>
      <c r="G8" s="55" t="s">
        <v>423</v>
      </c>
      <c r="H8" s="18">
        <v>10600</v>
      </c>
      <c r="I8" s="24"/>
      <c r="J8" s="55" t="s">
        <v>424</v>
      </c>
      <c r="K8" s="233">
        <v>4900</v>
      </c>
      <c r="L8" s="225"/>
      <c r="M8" s="225"/>
      <c r="N8" s="56" t="s">
        <v>425</v>
      </c>
      <c r="O8" s="221">
        <v>6900</v>
      </c>
      <c r="P8"/>
      <c r="Q8"/>
    </row>
    <row r="9" spans="1:19" ht="25.5" customHeight="1" x14ac:dyDescent="0.2">
      <c r="A9" s="55" t="s">
        <v>426</v>
      </c>
      <c r="B9" s="24">
        <v>25500</v>
      </c>
      <c r="C9" s="53"/>
      <c r="D9" s="55" t="s">
        <v>427</v>
      </c>
      <c r="E9" s="230">
        <v>5800</v>
      </c>
      <c r="F9" s="25"/>
      <c r="G9" s="55" t="s">
        <v>428</v>
      </c>
      <c r="H9" s="18">
        <v>12100</v>
      </c>
      <c r="I9" s="24"/>
      <c r="J9" s="55" t="s">
        <v>429</v>
      </c>
      <c r="K9" s="233">
        <v>4100</v>
      </c>
      <c r="L9" s="225"/>
      <c r="M9" s="225"/>
      <c r="N9" s="56" t="s">
        <v>430</v>
      </c>
      <c r="O9" s="221">
        <v>6700</v>
      </c>
      <c r="P9"/>
      <c r="Q9"/>
      <c r="R9" s="273" t="s">
        <v>436</v>
      </c>
      <c r="S9" s="274"/>
    </row>
    <row r="10" spans="1:19" ht="25.5" customHeight="1" thickBot="1" x14ac:dyDescent="0.25">
      <c r="A10" s="55" t="s">
        <v>431</v>
      </c>
      <c r="B10" s="24">
        <v>23500</v>
      </c>
      <c r="C10" s="53"/>
      <c r="D10" s="55" t="s">
        <v>432</v>
      </c>
      <c r="E10" s="230">
        <v>4800</v>
      </c>
      <c r="F10" s="25"/>
      <c r="G10" s="55" t="s">
        <v>433</v>
      </c>
      <c r="H10" s="18">
        <v>10600</v>
      </c>
      <c r="I10" s="24"/>
      <c r="J10" s="55" t="s">
        <v>434</v>
      </c>
      <c r="K10" s="233">
        <v>5150</v>
      </c>
      <c r="L10" s="225"/>
      <c r="M10" s="225"/>
      <c r="N10" s="56" t="s">
        <v>435</v>
      </c>
      <c r="O10" s="221">
        <v>6400</v>
      </c>
      <c r="P10"/>
      <c r="Q10"/>
      <c r="R10" s="12" t="s">
        <v>8</v>
      </c>
      <c r="S10" s="40" t="s">
        <v>170</v>
      </c>
    </row>
    <row r="11" spans="1:19" ht="29.25" customHeight="1" x14ac:dyDescent="0.2">
      <c r="A11" s="55" t="s">
        <v>437</v>
      </c>
      <c r="B11" s="24">
        <v>38450</v>
      </c>
      <c r="C11" s="53"/>
      <c r="D11" s="55" t="s">
        <v>438</v>
      </c>
      <c r="E11" s="230">
        <v>4700</v>
      </c>
      <c r="F11" s="25"/>
      <c r="G11" s="55" t="s">
        <v>439</v>
      </c>
      <c r="H11" s="18">
        <v>8650</v>
      </c>
      <c r="I11" s="24"/>
      <c r="J11" s="55" t="s">
        <v>440</v>
      </c>
      <c r="K11" s="233">
        <v>7400</v>
      </c>
      <c r="L11" s="225"/>
      <c r="M11" s="225"/>
      <c r="N11" s="56" t="s">
        <v>441</v>
      </c>
      <c r="O11" s="221">
        <v>7750</v>
      </c>
      <c r="P11"/>
      <c r="Q11"/>
      <c r="R11" s="52" t="s">
        <v>447</v>
      </c>
      <c r="S11" s="18">
        <v>2150</v>
      </c>
    </row>
    <row r="12" spans="1:19" ht="25.5" customHeight="1" x14ac:dyDescent="0.2">
      <c r="A12" s="55" t="s">
        <v>442</v>
      </c>
      <c r="B12" s="24">
        <v>30700</v>
      </c>
      <c r="C12" s="53"/>
      <c r="D12" s="55" t="s">
        <v>443</v>
      </c>
      <c r="E12" s="230">
        <v>4000</v>
      </c>
      <c r="F12" s="25"/>
      <c r="G12" s="55" t="s">
        <v>444</v>
      </c>
      <c r="H12" s="18">
        <v>18000</v>
      </c>
      <c r="I12" s="24"/>
      <c r="J12" s="55" t="s">
        <v>445</v>
      </c>
      <c r="K12" s="233">
        <v>7950</v>
      </c>
      <c r="L12" s="225"/>
      <c r="M12" s="225"/>
      <c r="N12" s="56" t="s">
        <v>446</v>
      </c>
      <c r="O12" s="221">
        <v>11050</v>
      </c>
      <c r="P12"/>
      <c r="Q12"/>
      <c r="R12" s="55" t="s">
        <v>453</v>
      </c>
      <c r="S12" s="24">
        <v>2400</v>
      </c>
    </row>
    <row r="13" spans="1:19" ht="18.75" customHeight="1" thickBot="1" x14ac:dyDescent="0.25">
      <c r="A13" s="55" t="s">
        <v>448</v>
      </c>
      <c r="B13" s="24">
        <v>47550</v>
      </c>
      <c r="C13" s="53"/>
      <c r="D13" s="57" t="s">
        <v>449</v>
      </c>
      <c r="E13" s="231">
        <v>5050</v>
      </c>
      <c r="F13" s="25"/>
      <c r="G13" s="55" t="s">
        <v>450</v>
      </c>
      <c r="H13" s="18">
        <v>14400</v>
      </c>
      <c r="I13" s="24"/>
      <c r="J13" s="55" t="s">
        <v>451</v>
      </c>
      <c r="K13" s="233">
        <v>6250</v>
      </c>
      <c r="L13" s="225"/>
      <c r="M13" s="225"/>
      <c r="N13" s="56" t="s">
        <v>452</v>
      </c>
      <c r="O13" s="221">
        <v>8500</v>
      </c>
      <c r="P13"/>
      <c r="Q13"/>
      <c r="R13" s="55" t="s">
        <v>458</v>
      </c>
      <c r="S13" s="24">
        <v>2500</v>
      </c>
    </row>
    <row r="14" spans="1:19" ht="25.5" customHeight="1" thickBot="1" x14ac:dyDescent="0.25">
      <c r="A14" s="55" t="s">
        <v>454</v>
      </c>
      <c r="B14" s="24">
        <v>71300</v>
      </c>
      <c r="C14" s="53"/>
      <c r="D14" s="58"/>
      <c r="E14" s="59"/>
      <c r="F14" s="25"/>
      <c r="G14" s="55" t="s">
        <v>455</v>
      </c>
      <c r="H14" s="18">
        <v>14700</v>
      </c>
      <c r="I14" s="24"/>
      <c r="J14" s="55" t="s">
        <v>456</v>
      </c>
      <c r="K14" s="233">
        <v>8400</v>
      </c>
      <c r="L14" s="225"/>
      <c r="M14" s="225"/>
      <c r="N14" s="56" t="s">
        <v>457</v>
      </c>
      <c r="O14" s="221">
        <v>10550</v>
      </c>
      <c r="P14"/>
      <c r="Q14"/>
      <c r="R14" s="55" t="s">
        <v>464</v>
      </c>
      <c r="S14" s="24">
        <v>2400</v>
      </c>
    </row>
    <row r="15" spans="1:19" ht="25.5" customHeight="1" x14ac:dyDescent="0.2">
      <c r="A15" s="55" t="s">
        <v>459</v>
      </c>
      <c r="B15" s="24">
        <v>71750</v>
      </c>
      <c r="C15" s="53"/>
      <c r="D15" s="273" t="s">
        <v>460</v>
      </c>
      <c r="E15" s="274"/>
      <c r="F15" s="53"/>
      <c r="G15" s="55" t="s">
        <v>461</v>
      </c>
      <c r="H15" s="18">
        <v>15600</v>
      </c>
      <c r="I15" s="24"/>
      <c r="J15" s="55" t="s">
        <v>462</v>
      </c>
      <c r="K15" s="233">
        <v>9600</v>
      </c>
      <c r="L15" s="225"/>
      <c r="M15" s="225"/>
      <c r="N15" s="56" t="s">
        <v>463</v>
      </c>
      <c r="O15" s="221">
        <v>8100</v>
      </c>
      <c r="P15"/>
      <c r="Q15"/>
      <c r="R15" s="55" t="s">
        <v>469</v>
      </c>
      <c r="S15" s="24">
        <v>2400</v>
      </c>
    </row>
    <row r="16" spans="1:19" ht="25.5" customHeight="1" thickBot="1" x14ac:dyDescent="0.25">
      <c r="A16" s="55" t="s">
        <v>465</v>
      </c>
      <c r="B16" s="24">
        <v>45600</v>
      </c>
      <c r="C16" s="53"/>
      <c r="D16" s="12" t="s">
        <v>8</v>
      </c>
      <c r="E16" s="40" t="s">
        <v>170</v>
      </c>
      <c r="F16" s="53"/>
      <c r="G16" s="55" t="s">
        <v>466</v>
      </c>
      <c r="H16" s="18">
        <v>11600</v>
      </c>
      <c r="I16" s="24"/>
      <c r="J16" s="55" t="s">
        <v>467</v>
      </c>
      <c r="K16" s="233">
        <v>5900</v>
      </c>
      <c r="L16" s="225"/>
      <c r="M16" s="225"/>
      <c r="N16" s="56" t="s">
        <v>468</v>
      </c>
      <c r="O16" s="221">
        <v>13800</v>
      </c>
      <c r="P16"/>
      <c r="Q16"/>
      <c r="R16" s="55" t="s">
        <v>475</v>
      </c>
      <c r="S16" s="24">
        <v>2500</v>
      </c>
    </row>
    <row r="17" spans="1:19" ht="30" customHeight="1" x14ac:dyDescent="0.2">
      <c r="A17" s="55" t="s">
        <v>470</v>
      </c>
      <c r="B17" s="24">
        <v>59400.000000000007</v>
      </c>
      <c r="C17" s="53"/>
      <c r="D17" s="52" t="s">
        <v>471</v>
      </c>
      <c r="E17" s="18">
        <v>5750</v>
      </c>
      <c r="F17" s="53"/>
      <c r="G17" s="55" t="s">
        <v>472</v>
      </c>
      <c r="H17" s="18">
        <v>9100</v>
      </c>
      <c r="I17" s="24"/>
      <c r="J17" s="55" t="s">
        <v>473</v>
      </c>
      <c r="K17" s="233">
        <v>6600</v>
      </c>
      <c r="L17" s="225"/>
      <c r="M17" s="225"/>
      <c r="N17" s="56" t="s">
        <v>474</v>
      </c>
      <c r="O17" s="221">
        <v>10550</v>
      </c>
      <c r="P17"/>
      <c r="Q17"/>
      <c r="R17" s="56" t="s">
        <v>481</v>
      </c>
      <c r="S17" s="24">
        <v>2500</v>
      </c>
    </row>
    <row r="18" spans="1:19" ht="27" customHeight="1" x14ac:dyDescent="0.2">
      <c r="A18" s="55" t="s">
        <v>476</v>
      </c>
      <c r="B18" s="24">
        <v>76700</v>
      </c>
      <c r="C18" s="53"/>
      <c r="D18" s="55" t="s">
        <v>477</v>
      </c>
      <c r="E18" s="24">
        <v>6600</v>
      </c>
      <c r="F18" s="53"/>
      <c r="G18" s="55" t="s">
        <v>478</v>
      </c>
      <c r="H18" s="18">
        <v>17400</v>
      </c>
      <c r="I18" s="24"/>
      <c r="J18" s="55" t="s">
        <v>479</v>
      </c>
      <c r="K18" s="233">
        <v>7050</v>
      </c>
      <c r="L18" s="225"/>
      <c r="M18" s="225"/>
      <c r="N18" s="56" t="s">
        <v>480</v>
      </c>
      <c r="O18" s="221">
        <v>7550</v>
      </c>
      <c r="P18"/>
      <c r="Q18"/>
      <c r="R18" s="56" t="s">
        <v>487</v>
      </c>
      <c r="S18" s="24">
        <v>2400</v>
      </c>
    </row>
    <row r="19" spans="1:19" ht="25.5" customHeight="1" x14ac:dyDescent="0.2">
      <c r="A19" s="55" t="s">
        <v>482</v>
      </c>
      <c r="B19" s="24">
        <v>74550</v>
      </c>
      <c r="C19" s="53"/>
      <c r="D19" s="55" t="s">
        <v>483</v>
      </c>
      <c r="E19" s="24">
        <v>6400</v>
      </c>
      <c r="F19" s="53"/>
      <c r="G19" s="55" t="s">
        <v>484</v>
      </c>
      <c r="H19" s="18">
        <v>11400</v>
      </c>
      <c r="I19" s="24"/>
      <c r="J19" s="55" t="s">
        <v>485</v>
      </c>
      <c r="K19" s="233">
        <v>9600</v>
      </c>
      <c r="L19" s="225"/>
      <c r="M19" s="225"/>
      <c r="N19" s="56" t="s">
        <v>486</v>
      </c>
      <c r="O19" s="221">
        <v>10800</v>
      </c>
      <c r="P19"/>
      <c r="Q19"/>
      <c r="R19" s="56" t="s">
        <v>493</v>
      </c>
      <c r="S19" s="24">
        <v>2500</v>
      </c>
    </row>
    <row r="20" spans="1:19" ht="25.5" customHeight="1" x14ac:dyDescent="0.2">
      <c r="A20" s="55" t="s">
        <v>488</v>
      </c>
      <c r="B20" s="24">
        <v>50350</v>
      </c>
      <c r="C20" s="53"/>
      <c r="D20" s="55" t="s">
        <v>489</v>
      </c>
      <c r="E20" s="24">
        <v>7350</v>
      </c>
      <c r="F20" s="53"/>
      <c r="G20" s="55" t="s">
        <v>490</v>
      </c>
      <c r="H20" s="18">
        <v>8100</v>
      </c>
      <c r="I20" s="24"/>
      <c r="J20" s="55" t="s">
        <v>491</v>
      </c>
      <c r="K20" s="233">
        <v>7400</v>
      </c>
      <c r="L20" s="225"/>
      <c r="M20" s="225"/>
      <c r="N20" s="56" t="s">
        <v>492</v>
      </c>
      <c r="O20" s="221">
        <v>10300</v>
      </c>
      <c r="P20"/>
      <c r="Q20"/>
      <c r="R20" s="56" t="s">
        <v>499</v>
      </c>
      <c r="S20" s="24">
        <v>3950</v>
      </c>
    </row>
    <row r="21" spans="1:19" ht="25.5" customHeight="1" x14ac:dyDescent="0.2">
      <c r="A21" s="55" t="s">
        <v>494</v>
      </c>
      <c r="B21" s="24">
        <v>60600</v>
      </c>
      <c r="C21" s="53"/>
      <c r="D21" s="55" t="s">
        <v>495</v>
      </c>
      <c r="E21" s="24">
        <v>7000</v>
      </c>
      <c r="F21" s="53"/>
      <c r="G21" s="55" t="s">
        <v>496</v>
      </c>
      <c r="H21" s="18">
        <v>11600</v>
      </c>
      <c r="I21" s="24"/>
      <c r="J21" s="55" t="s">
        <v>497</v>
      </c>
      <c r="K21" s="233">
        <v>7650</v>
      </c>
      <c r="L21" s="225"/>
      <c r="M21" s="225"/>
      <c r="N21" s="56" t="s">
        <v>498</v>
      </c>
      <c r="O21" s="221">
        <v>11900</v>
      </c>
      <c r="P21"/>
      <c r="Q21"/>
      <c r="R21" s="56" t="s">
        <v>505</v>
      </c>
      <c r="S21" s="24">
        <v>3650</v>
      </c>
    </row>
    <row r="22" spans="1:19" ht="25.5" customHeight="1" thickBot="1" x14ac:dyDescent="0.25">
      <c r="A22" s="55" t="s">
        <v>500</v>
      </c>
      <c r="B22" s="24">
        <v>36100</v>
      </c>
      <c r="C22" s="53"/>
      <c r="D22" s="55" t="s">
        <v>501</v>
      </c>
      <c r="E22" s="24">
        <v>7250</v>
      </c>
      <c r="F22" s="53"/>
      <c r="G22" s="56" t="s">
        <v>502</v>
      </c>
      <c r="H22" s="18">
        <v>10300</v>
      </c>
      <c r="I22" s="24"/>
      <c r="J22" s="55" t="s">
        <v>503</v>
      </c>
      <c r="K22" s="233">
        <v>5700</v>
      </c>
      <c r="L22" s="225"/>
      <c r="M22" s="225"/>
      <c r="N22" s="56" t="s">
        <v>504</v>
      </c>
      <c r="O22" s="221">
        <v>10300</v>
      </c>
      <c r="P22"/>
      <c r="Q22"/>
      <c r="R22" s="47" t="s">
        <v>511</v>
      </c>
      <c r="S22" s="36">
        <v>4950</v>
      </c>
    </row>
    <row r="23" spans="1:19" ht="25.5" customHeight="1" thickBot="1" x14ac:dyDescent="0.25">
      <c r="A23" s="56" t="s">
        <v>506</v>
      </c>
      <c r="B23" s="24">
        <v>63750</v>
      </c>
      <c r="C23" s="53"/>
      <c r="D23" s="55" t="s">
        <v>507</v>
      </c>
      <c r="E23" s="24">
        <v>6600</v>
      </c>
      <c r="F23" s="53"/>
      <c r="G23" s="56" t="s">
        <v>508</v>
      </c>
      <c r="H23" s="18">
        <v>7000</v>
      </c>
      <c r="I23" s="24"/>
      <c r="J23" s="55" t="s">
        <v>509</v>
      </c>
      <c r="K23" s="233">
        <v>13100</v>
      </c>
      <c r="L23" s="225"/>
      <c r="M23" s="225"/>
      <c r="N23" s="56" t="s">
        <v>510</v>
      </c>
      <c r="O23" s="221">
        <v>9000</v>
      </c>
      <c r="P23"/>
      <c r="Q23"/>
      <c r="R23" s="284" t="s">
        <v>835</v>
      </c>
      <c r="S23" s="285"/>
    </row>
    <row r="24" spans="1:19" ht="25.5" customHeight="1" thickBot="1" x14ac:dyDescent="0.25">
      <c r="A24" s="56" t="s">
        <v>512</v>
      </c>
      <c r="B24" s="24">
        <v>53900</v>
      </c>
      <c r="C24" s="53"/>
      <c r="D24" s="57" t="s">
        <v>513</v>
      </c>
      <c r="E24" s="36">
        <v>7250</v>
      </c>
      <c r="F24" s="53"/>
      <c r="G24" s="47" t="s">
        <v>514</v>
      </c>
      <c r="H24" s="18">
        <v>6850</v>
      </c>
      <c r="I24" s="36"/>
      <c r="J24" s="55" t="s">
        <v>515</v>
      </c>
      <c r="K24" s="233">
        <v>15200</v>
      </c>
      <c r="L24" s="225"/>
      <c r="M24" s="225"/>
      <c r="N24" s="56" t="s">
        <v>516</v>
      </c>
      <c r="O24" s="221">
        <v>9600</v>
      </c>
      <c r="P24"/>
      <c r="Q24"/>
    </row>
    <row r="25" spans="1:19" ht="26.25" customHeight="1" thickBot="1" x14ac:dyDescent="0.25">
      <c r="A25" s="56" t="s">
        <v>517</v>
      </c>
      <c r="B25" s="24">
        <v>75600</v>
      </c>
      <c r="C25" s="53"/>
      <c r="D25" s="58"/>
      <c r="E25" s="59"/>
      <c r="F25" s="53"/>
      <c r="I25" s="53"/>
      <c r="J25" s="55" t="s">
        <v>518</v>
      </c>
      <c r="K25" s="233">
        <v>13000</v>
      </c>
      <c r="L25" s="225"/>
      <c r="M25" s="225"/>
      <c r="N25" s="56" t="s">
        <v>519</v>
      </c>
      <c r="O25" s="221">
        <v>15600</v>
      </c>
      <c r="P25"/>
      <c r="Q25"/>
      <c r="R25" s="273" t="s">
        <v>520</v>
      </c>
      <c r="S25" s="274"/>
    </row>
    <row r="26" spans="1:19" ht="27" customHeight="1" thickBot="1" x14ac:dyDescent="0.25">
      <c r="A26" s="47" t="s">
        <v>521</v>
      </c>
      <c r="B26" s="36">
        <v>42150</v>
      </c>
      <c r="C26" s="53"/>
      <c r="F26" s="53"/>
      <c r="G26" s="273" t="s">
        <v>522</v>
      </c>
      <c r="H26" s="274"/>
      <c r="I26" s="53"/>
      <c r="J26" s="55" t="s">
        <v>523</v>
      </c>
      <c r="K26" s="233">
        <v>13700</v>
      </c>
      <c r="L26" s="225"/>
      <c r="M26" s="225"/>
      <c r="N26" s="56" t="s">
        <v>524</v>
      </c>
      <c r="O26" s="221">
        <v>10250</v>
      </c>
      <c r="P26"/>
      <c r="Q26"/>
      <c r="R26" s="12" t="s">
        <v>8</v>
      </c>
      <c r="S26" s="40" t="s">
        <v>170</v>
      </c>
    </row>
    <row r="27" spans="1:19" ht="27.75" customHeight="1" thickBot="1" x14ac:dyDescent="0.25">
      <c r="B27" s="60"/>
      <c r="C27" s="53"/>
      <c r="F27" s="53"/>
      <c r="G27" s="12" t="s">
        <v>8</v>
      </c>
      <c r="H27" s="40" t="s">
        <v>170</v>
      </c>
      <c r="I27" s="53"/>
      <c r="J27" s="55" t="s">
        <v>525</v>
      </c>
      <c r="K27" s="233">
        <v>4800</v>
      </c>
      <c r="L27" s="225"/>
      <c r="M27" s="225"/>
      <c r="N27" s="56" t="s">
        <v>526</v>
      </c>
      <c r="O27" s="221">
        <v>9400</v>
      </c>
      <c r="P27"/>
      <c r="Q27"/>
      <c r="R27" s="61" t="s">
        <v>527</v>
      </c>
      <c r="S27" s="18">
        <v>82000</v>
      </c>
    </row>
    <row r="28" spans="1:19" ht="29.25" customHeight="1" x14ac:dyDescent="0.2">
      <c r="A28" s="273" t="s">
        <v>528</v>
      </c>
      <c r="B28" s="274"/>
      <c r="D28" s="273" t="s">
        <v>528</v>
      </c>
      <c r="E28" s="274"/>
      <c r="F28" s="53"/>
      <c r="G28" s="54" t="s">
        <v>529</v>
      </c>
      <c r="H28" s="18">
        <v>16000</v>
      </c>
      <c r="I28" s="53"/>
      <c r="J28" s="55" t="s">
        <v>530</v>
      </c>
      <c r="K28" s="233">
        <v>11350</v>
      </c>
      <c r="L28" s="225"/>
      <c r="M28" s="225"/>
      <c r="N28" s="55" t="s">
        <v>531</v>
      </c>
      <c r="O28" s="221">
        <v>9600</v>
      </c>
      <c r="P28"/>
      <c r="Q28"/>
      <c r="R28" s="63" t="s">
        <v>532</v>
      </c>
      <c r="S28" s="24">
        <v>32000</v>
      </c>
    </row>
    <row r="29" spans="1:19" ht="31.5" customHeight="1" thickBot="1" x14ac:dyDescent="0.25">
      <c r="A29" s="12" t="s">
        <v>8</v>
      </c>
      <c r="B29" s="40" t="s">
        <v>401</v>
      </c>
      <c r="C29" s="64"/>
      <c r="D29" s="65" t="s">
        <v>8</v>
      </c>
      <c r="E29" s="66" t="s">
        <v>533</v>
      </c>
      <c r="F29" s="53"/>
      <c r="G29" s="67" t="s">
        <v>534</v>
      </c>
      <c r="H29" s="24">
        <v>6500</v>
      </c>
      <c r="I29" s="53"/>
      <c r="J29" s="55" t="s">
        <v>535</v>
      </c>
      <c r="K29" s="233">
        <v>5850</v>
      </c>
      <c r="L29" s="225"/>
      <c r="M29" s="225"/>
      <c r="N29" s="55" t="s">
        <v>536</v>
      </c>
      <c r="O29" s="221">
        <v>9350</v>
      </c>
      <c r="P29"/>
      <c r="Q29"/>
      <c r="R29" s="68" t="s">
        <v>537</v>
      </c>
      <c r="S29" s="24">
        <v>32000</v>
      </c>
    </row>
    <row r="30" spans="1:19" ht="25.5" customHeight="1" x14ac:dyDescent="0.2">
      <c r="A30" s="52" t="s">
        <v>538</v>
      </c>
      <c r="B30" s="18">
        <v>28650</v>
      </c>
      <c r="C30" s="53"/>
      <c r="D30" s="69" t="s">
        <v>539</v>
      </c>
      <c r="E30" s="70">
        <v>34050</v>
      </c>
      <c r="F30" s="53"/>
      <c r="G30" s="56" t="s">
        <v>540</v>
      </c>
      <c r="H30" s="24">
        <v>11900</v>
      </c>
      <c r="I30" s="53"/>
      <c r="J30" s="55" t="s">
        <v>541</v>
      </c>
      <c r="K30" s="233">
        <v>7400</v>
      </c>
      <c r="L30" s="225"/>
      <c r="M30" s="225"/>
      <c r="N30" s="55" t="s">
        <v>542</v>
      </c>
      <c r="O30" s="221">
        <v>13200</v>
      </c>
      <c r="P30"/>
      <c r="Q30"/>
      <c r="R30" s="71" t="s">
        <v>543</v>
      </c>
      <c r="S30" s="24">
        <v>32000</v>
      </c>
    </row>
    <row r="31" spans="1:19" ht="32.25" customHeight="1" x14ac:dyDescent="0.2">
      <c r="A31" s="55" t="s">
        <v>544</v>
      </c>
      <c r="B31" s="24">
        <v>31250</v>
      </c>
      <c r="C31" s="25"/>
      <c r="D31" s="69" t="s">
        <v>545</v>
      </c>
      <c r="E31" s="70">
        <v>32400.000000000004</v>
      </c>
      <c r="F31" s="53"/>
      <c r="G31" s="67" t="s">
        <v>546</v>
      </c>
      <c r="H31" s="24">
        <v>11350</v>
      </c>
      <c r="I31" s="53"/>
      <c r="J31" s="55" t="s">
        <v>547</v>
      </c>
      <c r="K31" s="233">
        <v>5800</v>
      </c>
      <c r="L31" s="225"/>
      <c r="M31" s="225"/>
      <c r="N31" s="55" t="s">
        <v>548</v>
      </c>
      <c r="O31" s="221">
        <v>6250</v>
      </c>
      <c r="P31"/>
      <c r="Q31"/>
      <c r="R31" s="71" t="s">
        <v>549</v>
      </c>
      <c r="S31" s="24">
        <v>32000</v>
      </c>
    </row>
    <row r="32" spans="1:19" ht="25.5" customHeight="1" x14ac:dyDescent="0.2">
      <c r="A32" s="55" t="s">
        <v>550</v>
      </c>
      <c r="B32" s="24">
        <v>12950</v>
      </c>
      <c r="C32" s="25"/>
      <c r="D32" s="69" t="s">
        <v>551</v>
      </c>
      <c r="E32" s="70">
        <v>21300</v>
      </c>
      <c r="F32" s="53"/>
      <c r="G32" s="56" t="s">
        <v>552</v>
      </c>
      <c r="H32" s="24">
        <v>15650</v>
      </c>
      <c r="I32" s="53"/>
      <c r="J32" s="55" t="s">
        <v>553</v>
      </c>
      <c r="K32" s="233">
        <v>4800</v>
      </c>
      <c r="L32" s="225"/>
      <c r="M32" s="225"/>
      <c r="N32" s="55" t="s">
        <v>554</v>
      </c>
      <c r="O32" s="221">
        <v>6250</v>
      </c>
      <c r="P32"/>
      <c r="Q32"/>
      <c r="R32" s="63" t="s">
        <v>555</v>
      </c>
      <c r="S32" s="24">
        <v>32000</v>
      </c>
    </row>
    <row r="33" spans="1:19" ht="25.5" customHeight="1" thickBot="1" x14ac:dyDescent="0.25">
      <c r="A33" s="55" t="s">
        <v>556</v>
      </c>
      <c r="B33" s="24">
        <v>28100</v>
      </c>
      <c r="C33" s="25"/>
      <c r="D33" s="69" t="s">
        <v>557</v>
      </c>
      <c r="E33" s="70">
        <v>23550</v>
      </c>
      <c r="F33" s="53"/>
      <c r="G33" s="67" t="s">
        <v>558</v>
      </c>
      <c r="H33" s="24">
        <v>13000</v>
      </c>
      <c r="I33" s="53"/>
      <c r="J33" s="55" t="s">
        <v>559</v>
      </c>
      <c r="K33" s="233">
        <v>4300</v>
      </c>
      <c r="L33" s="225"/>
      <c r="M33" s="225"/>
      <c r="N33" s="57" t="s">
        <v>560</v>
      </c>
      <c r="O33" s="221">
        <v>12950</v>
      </c>
      <c r="P33"/>
      <c r="Q33"/>
      <c r="R33" s="63" t="s">
        <v>561</v>
      </c>
      <c r="S33" s="24">
        <v>32000</v>
      </c>
    </row>
    <row r="34" spans="1:19" ht="25.5" customHeight="1" thickBot="1" x14ac:dyDescent="0.25">
      <c r="A34" s="55" t="s">
        <v>562</v>
      </c>
      <c r="B34" s="24">
        <v>12650</v>
      </c>
      <c r="C34" s="25"/>
      <c r="D34" s="69" t="s">
        <v>563</v>
      </c>
      <c r="E34" s="70">
        <v>23250</v>
      </c>
      <c r="F34" s="53"/>
      <c r="G34" s="56" t="s">
        <v>564</v>
      </c>
      <c r="H34" s="24">
        <v>22000</v>
      </c>
      <c r="I34" s="53"/>
      <c r="J34" s="55" t="s">
        <v>565</v>
      </c>
      <c r="K34" s="233">
        <v>8700</v>
      </c>
      <c r="L34"/>
      <c r="M34"/>
      <c r="P34"/>
      <c r="Q34"/>
      <c r="R34" s="63" t="s">
        <v>566</v>
      </c>
      <c r="S34" s="24">
        <v>38900</v>
      </c>
    </row>
    <row r="35" spans="1:19" ht="27" customHeight="1" x14ac:dyDescent="0.2">
      <c r="A35" s="55" t="s">
        <v>567</v>
      </c>
      <c r="B35" s="24">
        <v>16200.000000000002</v>
      </c>
      <c r="C35" s="25"/>
      <c r="D35" s="69" t="s">
        <v>568</v>
      </c>
      <c r="E35" s="70">
        <v>20100</v>
      </c>
      <c r="F35" s="53"/>
      <c r="G35" s="67" t="s">
        <v>569</v>
      </c>
      <c r="H35" s="24">
        <v>48600</v>
      </c>
      <c r="I35" s="53"/>
      <c r="J35" s="55" t="s">
        <v>570</v>
      </c>
      <c r="K35" s="233">
        <v>8800</v>
      </c>
      <c r="L35"/>
      <c r="M35"/>
      <c r="N35" s="273" t="s">
        <v>571</v>
      </c>
      <c r="O35" s="274"/>
      <c r="P35"/>
      <c r="Q35"/>
      <c r="R35" s="68" t="s">
        <v>572</v>
      </c>
      <c r="S35" s="24">
        <v>64000</v>
      </c>
    </row>
    <row r="36" spans="1:19" ht="26.25" customHeight="1" thickBot="1" x14ac:dyDescent="0.25">
      <c r="A36" s="55" t="s">
        <v>573</v>
      </c>
      <c r="B36" s="24">
        <v>24300</v>
      </c>
      <c r="C36" s="25"/>
      <c r="D36" s="69" t="s">
        <v>574</v>
      </c>
      <c r="E36" s="70">
        <v>11150</v>
      </c>
      <c r="F36" s="53"/>
      <c r="G36" s="56" t="s">
        <v>575</v>
      </c>
      <c r="H36" s="24">
        <v>12950</v>
      </c>
      <c r="I36" s="53"/>
      <c r="J36" s="55" t="s">
        <v>576</v>
      </c>
      <c r="K36" s="233">
        <v>13350</v>
      </c>
      <c r="L36"/>
      <c r="M36"/>
      <c r="N36" s="12" t="s">
        <v>8</v>
      </c>
      <c r="O36" s="40" t="s">
        <v>170</v>
      </c>
      <c r="P36"/>
      <c r="Q36"/>
      <c r="R36" s="63" t="s">
        <v>577</v>
      </c>
      <c r="S36" s="24">
        <v>38000</v>
      </c>
    </row>
    <row r="37" spans="1:19" ht="23.25" customHeight="1" x14ac:dyDescent="0.2">
      <c r="A37" s="55" t="s">
        <v>578</v>
      </c>
      <c r="B37" s="24">
        <v>22250</v>
      </c>
      <c r="C37" s="25"/>
      <c r="D37" s="69" t="s">
        <v>579</v>
      </c>
      <c r="E37" s="70">
        <v>20200</v>
      </c>
      <c r="F37" s="53"/>
      <c r="G37" s="56" t="s">
        <v>580</v>
      </c>
      <c r="H37" s="24">
        <v>27000</v>
      </c>
      <c r="I37" s="53"/>
      <c r="J37" s="55" t="s">
        <v>581</v>
      </c>
      <c r="K37" s="233">
        <v>7100</v>
      </c>
      <c r="L37"/>
      <c r="M37"/>
      <c r="N37" s="52" t="s">
        <v>582</v>
      </c>
      <c r="O37" s="18">
        <v>18050</v>
      </c>
      <c r="P37"/>
      <c r="Q37"/>
      <c r="R37" s="55" t="s">
        <v>583</v>
      </c>
      <c r="S37" s="24">
        <v>58000</v>
      </c>
    </row>
    <row r="38" spans="1:19" ht="25.5" customHeight="1" x14ac:dyDescent="0.2">
      <c r="A38" s="55" t="s">
        <v>584</v>
      </c>
      <c r="B38" s="24">
        <v>22500</v>
      </c>
      <c r="C38" s="25"/>
      <c r="D38" s="69" t="s">
        <v>585</v>
      </c>
      <c r="E38" s="70">
        <v>16200.000000000002</v>
      </c>
      <c r="F38" s="53"/>
      <c r="G38" s="56" t="s">
        <v>586</v>
      </c>
      <c r="H38" s="24">
        <v>43200</v>
      </c>
      <c r="I38" s="53"/>
      <c r="J38" s="55" t="s">
        <v>587</v>
      </c>
      <c r="K38" s="233">
        <v>14500</v>
      </c>
      <c r="L38"/>
      <c r="M38"/>
      <c r="N38" s="55" t="s">
        <v>588</v>
      </c>
      <c r="O38" s="24">
        <v>23100</v>
      </c>
      <c r="P38"/>
      <c r="Q38"/>
      <c r="R38" s="55" t="s">
        <v>589</v>
      </c>
      <c r="S38" s="24">
        <v>75700</v>
      </c>
    </row>
    <row r="39" spans="1:19" ht="25.5" customHeight="1" x14ac:dyDescent="0.2">
      <c r="A39" s="55" t="s">
        <v>590</v>
      </c>
      <c r="B39" s="24">
        <v>25400</v>
      </c>
      <c r="C39" s="25"/>
      <c r="D39" s="69" t="s">
        <v>591</v>
      </c>
      <c r="E39" s="70">
        <v>56600</v>
      </c>
      <c r="F39" s="53"/>
      <c r="G39" s="56" t="s">
        <v>592</v>
      </c>
      <c r="H39" s="24">
        <v>21600</v>
      </c>
      <c r="I39" s="53"/>
      <c r="J39" s="55" t="s">
        <v>593</v>
      </c>
      <c r="K39" s="233">
        <v>7950</v>
      </c>
      <c r="L39"/>
      <c r="M39"/>
      <c r="N39" s="55" t="s">
        <v>594</v>
      </c>
      <c r="O39" s="24">
        <v>22700</v>
      </c>
      <c r="P39"/>
      <c r="Q39"/>
      <c r="R39" s="55" t="s">
        <v>595</v>
      </c>
      <c r="S39" s="24">
        <v>53000</v>
      </c>
    </row>
    <row r="40" spans="1:19" ht="25.5" customHeight="1" x14ac:dyDescent="0.2">
      <c r="A40" s="55" t="s">
        <v>596</v>
      </c>
      <c r="B40" s="24">
        <v>22150</v>
      </c>
      <c r="C40" s="25"/>
      <c r="D40" s="69" t="s">
        <v>597</v>
      </c>
      <c r="E40" s="70">
        <v>21600</v>
      </c>
      <c r="F40" s="53"/>
      <c r="G40" s="56" t="s">
        <v>598</v>
      </c>
      <c r="H40" s="24">
        <v>22150</v>
      </c>
      <c r="I40" s="53"/>
      <c r="J40" s="56" t="s">
        <v>599</v>
      </c>
      <c r="K40" s="233">
        <v>16550</v>
      </c>
      <c r="L40"/>
      <c r="M40"/>
      <c r="N40" s="55" t="s">
        <v>600</v>
      </c>
      <c r="O40" s="24">
        <v>32200</v>
      </c>
      <c r="R40" s="55" t="s">
        <v>601</v>
      </c>
      <c r="S40" s="24">
        <v>34000</v>
      </c>
    </row>
    <row r="41" spans="1:19" ht="25.5" customHeight="1" thickBot="1" x14ac:dyDescent="0.25">
      <c r="A41" s="57" t="s">
        <v>602</v>
      </c>
      <c r="B41" s="36">
        <v>29700.000000000004</v>
      </c>
      <c r="C41" s="25"/>
      <c r="D41" s="69" t="s">
        <v>603</v>
      </c>
      <c r="E41" s="70">
        <v>18350</v>
      </c>
      <c r="F41" s="53"/>
      <c r="G41" s="56" t="s">
        <v>604</v>
      </c>
      <c r="H41" s="24">
        <v>22600</v>
      </c>
      <c r="I41" s="53"/>
      <c r="J41" s="56" t="s">
        <v>605</v>
      </c>
      <c r="K41" s="233">
        <v>16300</v>
      </c>
      <c r="L41"/>
      <c r="M41"/>
      <c r="N41" s="55" t="s">
        <v>606</v>
      </c>
      <c r="O41" s="24">
        <v>42000</v>
      </c>
      <c r="R41" s="63" t="s">
        <v>607</v>
      </c>
      <c r="S41" s="24">
        <v>28700</v>
      </c>
    </row>
    <row r="42" spans="1:19" ht="17.25" customHeight="1" thickBot="1" x14ac:dyDescent="0.25">
      <c r="A42" s="2"/>
      <c r="C42" s="25"/>
      <c r="F42" s="53"/>
      <c r="G42" s="56" t="s">
        <v>608</v>
      </c>
      <c r="H42" s="24">
        <v>95000</v>
      </c>
      <c r="I42" s="53"/>
      <c r="J42" s="56" t="s">
        <v>609</v>
      </c>
      <c r="K42" s="233">
        <v>44600</v>
      </c>
      <c r="L42"/>
      <c r="M42"/>
      <c r="N42" s="55" t="s">
        <v>610</v>
      </c>
      <c r="O42" s="24">
        <v>20700</v>
      </c>
      <c r="R42" s="63" t="s">
        <v>611</v>
      </c>
      <c r="S42" s="24">
        <v>18000</v>
      </c>
    </row>
    <row r="43" spans="1:19" ht="25.5" customHeight="1" x14ac:dyDescent="0.2">
      <c r="A43" s="273" t="s">
        <v>612</v>
      </c>
      <c r="B43" s="276"/>
      <c r="C43" s="276"/>
      <c r="D43" s="276"/>
      <c r="E43" s="277"/>
      <c r="F43" s="53"/>
      <c r="G43" s="56" t="s">
        <v>613</v>
      </c>
      <c r="H43" s="24">
        <v>65000</v>
      </c>
      <c r="I43" s="53"/>
      <c r="J43" s="56" t="s">
        <v>614</v>
      </c>
      <c r="K43" s="233">
        <v>5900</v>
      </c>
      <c r="L43"/>
      <c r="M43"/>
      <c r="N43" s="55" t="s">
        <v>615</v>
      </c>
      <c r="O43" s="24">
        <v>17600</v>
      </c>
      <c r="R43" s="63" t="s">
        <v>616</v>
      </c>
      <c r="S43" s="24">
        <v>18000</v>
      </c>
    </row>
    <row r="44" spans="1:19" ht="21.75" customHeight="1" thickBot="1" x14ac:dyDescent="0.25">
      <c r="A44" s="278" t="s">
        <v>401</v>
      </c>
      <c r="B44" s="279"/>
      <c r="C44" s="279"/>
      <c r="D44" s="279"/>
      <c r="E44" s="280"/>
      <c r="F44" s="50"/>
      <c r="G44" s="62" t="s">
        <v>617</v>
      </c>
      <c r="H44" s="24">
        <v>32400</v>
      </c>
      <c r="I44" s="53"/>
      <c r="J44" s="56" t="s">
        <v>618</v>
      </c>
      <c r="K44" s="233">
        <v>9350</v>
      </c>
      <c r="L44"/>
      <c r="M44"/>
      <c r="N44" s="55" t="s">
        <v>619</v>
      </c>
      <c r="O44" s="24">
        <v>18350</v>
      </c>
      <c r="R44" s="63" t="s">
        <v>620</v>
      </c>
      <c r="S44" s="24">
        <v>44000</v>
      </c>
    </row>
    <row r="45" spans="1:19" ht="21.75" customHeight="1" thickBot="1" x14ac:dyDescent="0.25">
      <c r="A45" s="281">
        <v>12950</v>
      </c>
      <c r="B45" s="282"/>
      <c r="C45" s="282"/>
      <c r="D45" s="282"/>
      <c r="E45" s="283"/>
      <c r="F45" s="50"/>
      <c r="G45" s="62" t="s">
        <v>621</v>
      </c>
      <c r="H45" s="24">
        <v>34000</v>
      </c>
      <c r="I45" s="53"/>
      <c r="J45" s="56" t="s">
        <v>622</v>
      </c>
      <c r="K45" s="233">
        <v>6400</v>
      </c>
      <c r="L45"/>
      <c r="M45"/>
      <c r="N45" s="55" t="s">
        <v>623</v>
      </c>
      <c r="O45" s="24">
        <v>45350</v>
      </c>
      <c r="R45" s="63" t="s">
        <v>624</v>
      </c>
      <c r="S45" s="24">
        <v>22000</v>
      </c>
    </row>
    <row r="46" spans="1:19" ht="21.75" customHeight="1" thickBot="1" x14ac:dyDescent="0.25">
      <c r="A46" s="2"/>
      <c r="F46" s="50"/>
      <c r="G46" s="62" t="s">
        <v>625</v>
      </c>
      <c r="H46" s="24">
        <v>75000</v>
      </c>
      <c r="I46" s="53"/>
      <c r="J46" s="56" t="s">
        <v>626</v>
      </c>
      <c r="K46" s="233">
        <v>6400</v>
      </c>
      <c r="L46"/>
      <c r="M46"/>
      <c r="N46" s="72" t="s">
        <v>627</v>
      </c>
      <c r="O46" s="36">
        <v>47550</v>
      </c>
      <c r="P46" s="74"/>
      <c r="Q46" s="74"/>
      <c r="R46" s="63" t="s">
        <v>628</v>
      </c>
      <c r="S46" s="24">
        <v>53000</v>
      </c>
    </row>
    <row r="47" spans="1:19" ht="21" customHeight="1" thickBot="1" x14ac:dyDescent="0.25">
      <c r="A47" s="273" t="s">
        <v>629</v>
      </c>
      <c r="B47" s="274"/>
      <c r="D47" s="273" t="s">
        <v>629</v>
      </c>
      <c r="E47" s="274"/>
      <c r="F47" s="50"/>
      <c r="G47" s="62" t="s">
        <v>630</v>
      </c>
      <c r="H47" s="24">
        <v>58000</v>
      </c>
      <c r="I47" s="53"/>
      <c r="J47" s="47" t="s">
        <v>631</v>
      </c>
      <c r="K47" s="234">
        <v>7100</v>
      </c>
      <c r="L47"/>
      <c r="M47"/>
      <c r="P47" s="74"/>
      <c r="Q47" s="74"/>
      <c r="R47" s="55" t="s">
        <v>632</v>
      </c>
      <c r="S47" s="24">
        <v>136000</v>
      </c>
    </row>
    <row r="48" spans="1:19" ht="25.5" customHeight="1" thickBot="1" x14ac:dyDescent="0.25">
      <c r="A48" s="12" t="s">
        <v>8</v>
      </c>
      <c r="B48" s="40" t="s">
        <v>170</v>
      </c>
      <c r="D48" s="12" t="s">
        <v>8</v>
      </c>
      <c r="E48" s="40" t="s">
        <v>170</v>
      </c>
      <c r="F48" s="50"/>
      <c r="G48" s="72" t="s">
        <v>633</v>
      </c>
      <c r="H48" s="36">
        <v>64000</v>
      </c>
      <c r="I48" s="53"/>
      <c r="L48" s="74"/>
      <c r="M48" s="74"/>
      <c r="N48" s="5"/>
      <c r="O48" s="75"/>
      <c r="P48" s="74"/>
      <c r="Q48" s="74"/>
      <c r="R48" s="55" t="s">
        <v>634</v>
      </c>
      <c r="S48" s="24">
        <v>51000</v>
      </c>
    </row>
    <row r="49" spans="1:19" ht="25.5" customHeight="1" thickBot="1" x14ac:dyDescent="0.25">
      <c r="A49" s="52">
        <v>1</v>
      </c>
      <c r="B49" s="18">
        <v>23800</v>
      </c>
      <c r="C49" s="50"/>
      <c r="D49" s="52">
        <v>9</v>
      </c>
      <c r="E49" s="18">
        <v>11000</v>
      </c>
      <c r="F49" s="50"/>
      <c r="I49" s="53"/>
      <c r="J49" s="251" t="s">
        <v>635</v>
      </c>
      <c r="K49" s="252"/>
      <c r="L49" s="74"/>
      <c r="M49" s="74"/>
      <c r="N49" s="251" t="s">
        <v>635</v>
      </c>
      <c r="O49" s="252"/>
      <c r="P49" s="74"/>
      <c r="Q49" s="74"/>
      <c r="R49" s="55" t="s">
        <v>636</v>
      </c>
      <c r="S49" s="24">
        <v>41050</v>
      </c>
    </row>
    <row r="50" spans="1:19" ht="23.25" customHeight="1" thickBot="1" x14ac:dyDescent="0.25">
      <c r="A50" s="55">
        <v>2</v>
      </c>
      <c r="B50" s="24">
        <v>13500</v>
      </c>
      <c r="D50" s="55">
        <v>10</v>
      </c>
      <c r="E50" s="24">
        <v>48600</v>
      </c>
      <c r="G50" s="273" t="s">
        <v>637</v>
      </c>
      <c r="H50" s="274"/>
      <c r="J50" s="12" t="s">
        <v>8</v>
      </c>
      <c r="K50" s="40" t="s">
        <v>638</v>
      </c>
      <c r="N50" s="12" t="s">
        <v>8</v>
      </c>
      <c r="O50" s="40" t="s">
        <v>638</v>
      </c>
      <c r="R50" s="57" t="s">
        <v>639</v>
      </c>
      <c r="S50" s="36">
        <v>9000</v>
      </c>
    </row>
    <row r="51" spans="1:19" ht="33" customHeight="1" thickBot="1" x14ac:dyDescent="0.25">
      <c r="A51" s="55">
        <v>3</v>
      </c>
      <c r="B51" s="24">
        <v>22150</v>
      </c>
      <c r="D51" s="55">
        <v>11</v>
      </c>
      <c r="E51" s="24">
        <v>63750</v>
      </c>
      <c r="G51" s="12" t="s">
        <v>640</v>
      </c>
      <c r="H51" s="40" t="s">
        <v>641</v>
      </c>
      <c r="J51" s="76" t="s">
        <v>642</v>
      </c>
      <c r="K51" s="18" t="s">
        <v>830</v>
      </c>
      <c r="N51" s="77" t="s">
        <v>643</v>
      </c>
      <c r="O51" s="78" t="s">
        <v>831</v>
      </c>
    </row>
    <row r="52" spans="1:19" ht="28.5" customHeight="1" x14ac:dyDescent="0.2">
      <c r="A52" s="55">
        <v>4</v>
      </c>
      <c r="B52" s="24">
        <v>19650</v>
      </c>
      <c r="D52" s="55">
        <v>12</v>
      </c>
      <c r="E52" s="24">
        <v>9500</v>
      </c>
      <c r="G52" s="62" t="s">
        <v>644</v>
      </c>
      <c r="H52" s="24" t="s">
        <v>645</v>
      </c>
      <c r="J52" s="79" t="s">
        <v>646</v>
      </c>
      <c r="K52" s="24" t="s">
        <v>647</v>
      </c>
      <c r="N52" s="76" t="s">
        <v>648</v>
      </c>
      <c r="O52" s="18" t="s">
        <v>832</v>
      </c>
    </row>
    <row r="53" spans="1:19" ht="25.5" customHeight="1" thickBot="1" x14ac:dyDescent="0.25">
      <c r="A53" s="55">
        <v>5</v>
      </c>
      <c r="B53" s="24">
        <v>15150</v>
      </c>
      <c r="D53" s="55">
        <v>13</v>
      </c>
      <c r="E53" s="24">
        <v>8900</v>
      </c>
      <c r="G53" s="62" t="s">
        <v>649</v>
      </c>
      <c r="H53" s="24" t="s">
        <v>650</v>
      </c>
      <c r="J53" s="80" t="s">
        <v>651</v>
      </c>
      <c r="K53" s="36" t="s">
        <v>652</v>
      </c>
      <c r="N53" s="80" t="s">
        <v>653</v>
      </c>
      <c r="O53" s="36" t="s">
        <v>654</v>
      </c>
    </row>
    <row r="54" spans="1:19" ht="19.5" customHeight="1" thickBot="1" x14ac:dyDescent="0.25">
      <c r="A54" s="55">
        <v>6</v>
      </c>
      <c r="B54" s="24">
        <v>11350</v>
      </c>
      <c r="D54" s="55">
        <v>14</v>
      </c>
      <c r="E54" s="24">
        <v>10300</v>
      </c>
      <c r="G54" s="72" t="s">
        <v>655</v>
      </c>
      <c r="H54" s="36" t="s">
        <v>656</v>
      </c>
      <c r="J54" s="81"/>
      <c r="K54" s="59"/>
    </row>
    <row r="55" spans="1:19" ht="19.5" customHeight="1" x14ac:dyDescent="0.2">
      <c r="A55" s="55">
        <v>7</v>
      </c>
      <c r="B55" s="24">
        <v>35650</v>
      </c>
      <c r="D55" s="55">
        <v>15</v>
      </c>
      <c r="E55" s="24">
        <v>32400.000000000004</v>
      </c>
      <c r="G55" s="275" t="s">
        <v>657</v>
      </c>
      <c r="H55" s="275"/>
    </row>
    <row r="56" spans="1:19" ht="19.5" customHeight="1" thickBot="1" x14ac:dyDescent="0.25">
      <c r="A56" s="57">
        <v>8</v>
      </c>
      <c r="B56" s="36">
        <v>39450</v>
      </c>
      <c r="D56" s="83" t="s">
        <v>658</v>
      </c>
      <c r="E56" s="36">
        <v>178500</v>
      </c>
      <c r="G56" s="275"/>
      <c r="H56" s="275"/>
    </row>
    <row r="57" spans="1:19" ht="19.5" customHeight="1" x14ac:dyDescent="0.2">
      <c r="A57" s="2"/>
    </row>
  </sheetData>
  <customSheetViews>
    <customSheetView guid="{1684B773-8C1B-4779-9841-710338637F45}" scale="65" showPageBreaks="1" printArea="1" hiddenColumns="1" view="pageBreakPreview">
      <selection activeCell="G17" sqref="G17"/>
      <pageMargins left="0.15748031496062992" right="0.15748031496062992" top="0.19685039370078741" bottom="0.19685039370078741" header="0.15748031496062992" footer="0.15748031496062992"/>
      <pageSetup paperSize="9" scale="41" orientation="landscape" r:id="rId1"/>
      <headerFooter alignWithMargins="0"/>
    </customSheetView>
  </customSheetViews>
  <mergeCells count="25">
    <mergeCell ref="R9:S9"/>
    <mergeCell ref="R23:S23"/>
    <mergeCell ref="J49:K49"/>
    <mergeCell ref="N49:O49"/>
    <mergeCell ref="G50:H50"/>
    <mergeCell ref="G55:H56"/>
    <mergeCell ref="N35:O35"/>
    <mergeCell ref="A43:E43"/>
    <mergeCell ref="A44:E44"/>
    <mergeCell ref="A45:E45"/>
    <mergeCell ref="A47:B47"/>
    <mergeCell ref="D47:E47"/>
    <mergeCell ref="D15:E15"/>
    <mergeCell ref="R25:S25"/>
    <mergeCell ref="G26:H26"/>
    <mergeCell ref="A28:B28"/>
    <mergeCell ref="D28:E28"/>
    <mergeCell ref="J1:R1"/>
    <mergeCell ref="D1:H1"/>
    <mergeCell ref="A3:B3"/>
    <mergeCell ref="D3:E3"/>
    <mergeCell ref="G3:H3"/>
    <mergeCell ref="J3:K3"/>
    <mergeCell ref="N3:O3"/>
    <mergeCell ref="R3:S3"/>
  </mergeCells>
  <pageMargins left="0.15748031496062992" right="0.15748031496062992" top="0.19685039370078741" bottom="0.19685039370078741" header="0.15748031496062992" footer="0.15748031496062992"/>
  <pageSetup paperSize="9" scale="41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"/>
  <sheetViews>
    <sheetView view="pageBreakPreview" zoomScale="65" zoomScaleNormal="100" zoomScaleSheetLayoutView="65" workbookViewId="0">
      <selection activeCell="A8" sqref="A8"/>
    </sheetView>
  </sheetViews>
  <sheetFormatPr defaultRowHeight="12.75" x14ac:dyDescent="0.2"/>
  <cols>
    <col min="1" max="1" width="43.85546875" style="48" customWidth="1"/>
    <col min="2" max="2" width="29.42578125" style="2" customWidth="1"/>
    <col min="3" max="3" width="31.5703125" style="2" customWidth="1"/>
    <col min="4" max="4" width="47.140625" style="2" customWidth="1"/>
    <col min="5" max="5" width="50.85546875" style="2" customWidth="1"/>
    <col min="6" max="6" width="55.28515625" style="2" customWidth="1"/>
    <col min="7" max="7" width="47.28515625" style="2" customWidth="1"/>
    <col min="8" max="8" width="23.28515625" style="2" customWidth="1"/>
    <col min="9" max="9" width="22.28515625" style="2" customWidth="1"/>
    <col min="10" max="10" width="7" style="2" customWidth="1"/>
    <col min="11" max="11" width="13.42578125" style="2" customWidth="1"/>
    <col min="12" max="12" width="19.28515625" style="2" customWidth="1"/>
    <col min="13" max="13" width="19.7109375" style="2" customWidth="1"/>
    <col min="14" max="14" width="24.140625" style="2" customWidth="1"/>
    <col min="15" max="15" width="7.140625" style="2" customWidth="1"/>
    <col min="16" max="16" width="11.28515625" style="2" customWidth="1"/>
    <col min="17" max="19" width="22.85546875" style="2" customWidth="1"/>
    <col min="20" max="20" width="6.42578125" style="2" customWidth="1"/>
    <col min="21" max="21" width="15.140625" style="2" customWidth="1"/>
    <col min="22" max="16384" width="9.140625" style="2"/>
  </cols>
  <sheetData>
    <row r="1" spans="1:21" ht="33.75" customHeight="1" x14ac:dyDescent="0.2">
      <c r="A1" s="239" t="s">
        <v>855</v>
      </c>
      <c r="B1" s="306" t="s">
        <v>661</v>
      </c>
      <c r="C1" s="306"/>
      <c r="D1" s="306"/>
      <c r="E1" s="306"/>
      <c r="F1" s="288" t="s">
        <v>659</v>
      </c>
      <c r="G1" s="288"/>
      <c r="H1" s="288"/>
      <c r="I1" s="4" t="s">
        <v>660</v>
      </c>
      <c r="J1" s="3"/>
      <c r="K1" s="3"/>
      <c r="L1" s="3"/>
      <c r="O1" s="73"/>
      <c r="U1" s="84"/>
    </row>
    <row r="2" spans="1:21" ht="23.25" customHeight="1" thickBot="1" x14ac:dyDescent="0.25">
      <c r="A2" s="85"/>
      <c r="F2" s="240"/>
      <c r="G2" s="6"/>
      <c r="H2" s="6"/>
      <c r="I2" s="6"/>
      <c r="J2" s="73"/>
      <c r="K2" s="6"/>
      <c r="O2" s="73"/>
      <c r="U2" s="84"/>
    </row>
    <row r="3" spans="1:21" ht="32.25" customHeight="1" thickBot="1" x14ac:dyDescent="0.25">
      <c r="A3" s="289" t="s">
        <v>662</v>
      </c>
      <c r="B3" s="290"/>
      <c r="C3" s="290"/>
      <c r="D3" s="290"/>
      <c r="E3" s="290"/>
      <c r="F3" s="290"/>
      <c r="G3" s="290"/>
      <c r="H3" s="290"/>
      <c r="I3" s="291"/>
      <c r="J3" s="86"/>
      <c r="K3" s="86"/>
      <c r="L3" s="86"/>
      <c r="M3" s="86"/>
      <c r="N3" s="73"/>
      <c r="U3" s="87"/>
    </row>
    <row r="4" spans="1:21" ht="57" customHeight="1" thickBot="1" x14ac:dyDescent="0.25">
      <c r="A4" s="88" t="s">
        <v>663</v>
      </c>
      <c r="B4" s="89" t="s">
        <v>664</v>
      </c>
      <c r="C4" s="89" t="s">
        <v>665</v>
      </c>
      <c r="D4" s="89" t="s">
        <v>666</v>
      </c>
      <c r="E4" s="89" t="s">
        <v>836</v>
      </c>
      <c r="F4" s="89"/>
      <c r="G4" s="89"/>
      <c r="H4" s="292" t="s">
        <v>667</v>
      </c>
      <c r="I4" s="293"/>
      <c r="J4" s="6"/>
      <c r="K4" s="6"/>
      <c r="L4" s="90"/>
      <c r="M4" s="90"/>
      <c r="N4" s="6"/>
      <c r="O4" s="91"/>
      <c r="P4" s="91"/>
      <c r="R4" s="91"/>
      <c r="S4" s="91"/>
      <c r="U4" s="87"/>
    </row>
    <row r="5" spans="1:21" ht="45.75" customHeight="1" thickBot="1" x14ac:dyDescent="0.25">
      <c r="A5" s="92">
        <v>0.15</v>
      </c>
      <c r="B5" s="93">
        <v>0.2</v>
      </c>
      <c r="C5" s="93">
        <v>0.5</v>
      </c>
      <c r="D5" s="93">
        <v>1</v>
      </c>
      <c r="E5" s="93">
        <v>2</v>
      </c>
      <c r="F5" s="93"/>
      <c r="G5" s="93"/>
      <c r="H5" s="94" t="s">
        <v>842</v>
      </c>
      <c r="I5" s="95" t="s">
        <v>843</v>
      </c>
      <c r="J5" s="96"/>
      <c r="K5" s="96"/>
      <c r="L5" s="97"/>
      <c r="M5" s="97"/>
      <c r="N5" s="96"/>
      <c r="O5" s="98"/>
      <c r="P5" s="98"/>
      <c r="R5" s="91"/>
      <c r="S5" s="91"/>
      <c r="U5" s="87"/>
    </row>
    <row r="6" spans="1:21" ht="36.75" customHeight="1" x14ac:dyDescent="0.2">
      <c r="A6" s="99"/>
      <c r="B6" s="99"/>
      <c r="C6" s="99"/>
      <c r="D6" s="99"/>
      <c r="E6" s="99"/>
      <c r="F6" s="99"/>
      <c r="G6" s="99"/>
      <c r="H6" s="100"/>
      <c r="I6" s="96"/>
      <c r="J6" s="96"/>
      <c r="K6" s="96"/>
      <c r="L6" s="97"/>
      <c r="M6" s="97"/>
      <c r="N6" s="96"/>
      <c r="O6" s="98"/>
      <c r="P6" s="98"/>
      <c r="R6" s="91"/>
      <c r="S6" s="91"/>
      <c r="U6" s="87"/>
    </row>
    <row r="7" spans="1:21" ht="35.25" customHeight="1" thickBot="1" x14ac:dyDescent="0.25">
      <c r="A7" s="294"/>
      <c r="B7" s="295"/>
      <c r="C7" s="295"/>
      <c r="D7" s="295"/>
      <c r="E7" s="295"/>
      <c r="F7" s="295"/>
      <c r="G7" s="295"/>
      <c r="H7" s="101"/>
      <c r="I7" s="102"/>
      <c r="J7" s="103"/>
      <c r="K7" s="103"/>
      <c r="L7" s="103"/>
      <c r="M7" s="103"/>
      <c r="N7" s="96"/>
      <c r="O7" s="96"/>
      <c r="P7" s="96"/>
      <c r="U7" s="87"/>
    </row>
    <row r="8" spans="1:21" ht="62.25" customHeight="1" thickBot="1" x14ac:dyDescent="0.25">
      <c r="A8" s="104" t="s">
        <v>668</v>
      </c>
      <c r="B8" s="105" t="s">
        <v>669</v>
      </c>
      <c r="C8" s="105" t="s">
        <v>670</v>
      </c>
      <c r="D8" s="105" t="s">
        <v>671</v>
      </c>
      <c r="E8" s="106" t="s">
        <v>672</v>
      </c>
      <c r="F8" s="107" t="s">
        <v>673</v>
      </c>
      <c r="G8" s="108" t="s">
        <v>674</v>
      </c>
      <c r="H8" s="109" t="s">
        <v>675</v>
      </c>
      <c r="I8" s="110"/>
      <c r="J8" s="111"/>
      <c r="K8" s="96"/>
      <c r="L8" s="111"/>
      <c r="M8" s="111"/>
      <c r="N8" s="96"/>
      <c r="O8" s="111"/>
      <c r="P8" s="96"/>
      <c r="U8" s="87"/>
    </row>
    <row r="9" spans="1:21" ht="51.75" customHeight="1" thickBot="1" x14ac:dyDescent="0.25">
      <c r="A9" s="92">
        <v>0.1</v>
      </c>
      <c r="B9" s="93">
        <v>0.15</v>
      </c>
      <c r="C9" s="93">
        <v>0.25</v>
      </c>
      <c r="D9" s="93">
        <v>0.3</v>
      </c>
      <c r="E9" s="112" t="s">
        <v>676</v>
      </c>
      <c r="F9" s="113" t="s">
        <v>677</v>
      </c>
      <c r="G9" s="114" t="s">
        <v>678</v>
      </c>
      <c r="H9" s="115">
        <v>0.1</v>
      </c>
      <c r="I9" s="96"/>
      <c r="J9" s="111"/>
      <c r="K9" s="96"/>
      <c r="L9" s="97"/>
      <c r="M9" s="97"/>
      <c r="N9" s="96"/>
      <c r="O9" s="97"/>
      <c r="P9" s="96"/>
      <c r="U9" s="87"/>
    </row>
    <row r="10" spans="1:21" ht="37.5" customHeight="1" thickBot="1" x14ac:dyDescent="0.25">
      <c r="A10" s="99"/>
      <c r="B10" s="99"/>
      <c r="C10" s="99"/>
      <c r="D10" s="116"/>
      <c r="E10" s="99"/>
      <c r="F10" s="99"/>
      <c r="G10" s="96"/>
      <c r="H10" s="97"/>
      <c r="I10" s="96"/>
      <c r="J10" s="111"/>
      <c r="K10" s="96"/>
      <c r="L10" s="97"/>
      <c r="M10" s="97"/>
      <c r="N10" s="96"/>
      <c r="O10" s="97"/>
      <c r="P10" s="96"/>
      <c r="U10" s="87"/>
    </row>
    <row r="11" spans="1:21" ht="36" customHeight="1" thickBot="1" x14ac:dyDescent="0.25">
      <c r="A11" s="296" t="s">
        <v>679</v>
      </c>
      <c r="B11" s="297"/>
      <c r="C11" s="297"/>
      <c r="D11" s="297"/>
      <c r="E11" s="297"/>
      <c r="F11" s="298"/>
      <c r="G11" s="117"/>
      <c r="H11" s="117"/>
      <c r="I11" s="117"/>
      <c r="U11" s="87"/>
    </row>
    <row r="12" spans="1:21" ht="29.25" customHeight="1" thickBot="1" x14ac:dyDescent="0.25">
      <c r="A12" s="299" t="s">
        <v>680</v>
      </c>
      <c r="B12" s="300"/>
      <c r="C12" s="105" t="s">
        <v>681</v>
      </c>
      <c r="D12" s="118" t="s">
        <v>682</v>
      </c>
      <c r="E12" s="105" t="s">
        <v>683</v>
      </c>
      <c r="F12" s="107" t="s">
        <v>684</v>
      </c>
      <c r="G12" s="75"/>
      <c r="H12" s="75"/>
      <c r="I12" s="6"/>
      <c r="J12" s="6"/>
      <c r="K12" s="6"/>
      <c r="L12" s="6"/>
      <c r="M12" s="119"/>
      <c r="N12" s="119"/>
      <c r="U12" s="87"/>
    </row>
    <row r="13" spans="1:21" ht="28.5" customHeight="1" x14ac:dyDescent="0.2">
      <c r="A13" s="301" t="s">
        <v>685</v>
      </c>
      <c r="B13" s="302"/>
      <c r="C13" s="302"/>
      <c r="D13" s="302"/>
      <c r="E13" s="302"/>
      <c r="F13" s="303"/>
      <c r="G13" s="75"/>
      <c r="H13" s="75"/>
      <c r="I13" s="6"/>
      <c r="J13" s="6"/>
      <c r="K13" s="6"/>
      <c r="L13" s="6"/>
      <c r="M13" s="120"/>
      <c r="N13" s="120"/>
      <c r="U13" s="87"/>
    </row>
    <row r="14" spans="1:21" ht="27" customHeight="1" x14ac:dyDescent="0.2">
      <c r="A14" s="304" t="s">
        <v>686</v>
      </c>
      <c r="B14" s="305"/>
      <c r="C14" s="121" t="s">
        <v>687</v>
      </c>
      <c r="D14" s="122" t="s">
        <v>688</v>
      </c>
      <c r="E14" s="123">
        <v>79200</v>
      </c>
      <c r="F14" s="124">
        <v>44000</v>
      </c>
      <c r="G14" s="75"/>
      <c r="H14" s="75"/>
      <c r="I14" s="6"/>
      <c r="J14" s="6"/>
      <c r="K14" s="6"/>
      <c r="L14" s="6"/>
      <c r="O14" s="73"/>
      <c r="P14" s="6"/>
      <c r="Q14" s="6"/>
      <c r="R14" s="6"/>
      <c r="S14" s="6"/>
      <c r="T14" s="6"/>
      <c r="U14" s="87"/>
    </row>
    <row r="15" spans="1:21" ht="27" customHeight="1" x14ac:dyDescent="0.2">
      <c r="A15" s="304" t="s">
        <v>689</v>
      </c>
      <c r="B15" s="305"/>
      <c r="C15" s="121" t="s">
        <v>690</v>
      </c>
      <c r="D15" s="122" t="s">
        <v>691</v>
      </c>
      <c r="E15" s="123">
        <v>90200</v>
      </c>
      <c r="F15" s="124">
        <v>55000</v>
      </c>
      <c r="G15" s="125"/>
      <c r="H15" s="6"/>
      <c r="I15" s="6"/>
      <c r="J15" s="6"/>
      <c r="K15" s="6"/>
      <c r="L15" s="6"/>
      <c r="O15" s="73"/>
      <c r="P15" s="6"/>
      <c r="Q15" s="6"/>
      <c r="R15" s="6"/>
      <c r="S15" s="6"/>
      <c r="T15" s="6"/>
      <c r="U15" s="87"/>
    </row>
    <row r="16" spans="1:21" ht="27" customHeight="1" thickBot="1" x14ac:dyDescent="0.25">
      <c r="A16" s="286" t="s">
        <v>692</v>
      </c>
      <c r="B16" s="287"/>
      <c r="C16" s="126" t="s">
        <v>693</v>
      </c>
      <c r="D16" s="127" t="s">
        <v>694</v>
      </c>
      <c r="E16" s="128">
        <v>115500</v>
      </c>
      <c r="F16" s="129">
        <v>77000</v>
      </c>
      <c r="G16" s="125"/>
      <c r="H16" s="6"/>
      <c r="I16" s="6"/>
      <c r="J16" s="6"/>
      <c r="K16" s="6"/>
      <c r="L16" s="6"/>
      <c r="O16" s="73"/>
      <c r="P16" s="6"/>
      <c r="Q16" s="6"/>
      <c r="R16" s="6"/>
      <c r="S16" s="6"/>
      <c r="T16" s="6"/>
      <c r="U16" s="87"/>
    </row>
    <row r="17" spans="1:21" ht="26.25" customHeight="1" thickBot="1" x14ac:dyDescent="0.25">
      <c r="A17" s="307" t="s">
        <v>695</v>
      </c>
      <c r="B17" s="308"/>
      <c r="C17" s="308"/>
      <c r="D17" s="309"/>
      <c r="E17" s="130">
        <v>79200</v>
      </c>
      <c r="F17" s="131"/>
      <c r="G17" s="125"/>
      <c r="H17" s="6"/>
      <c r="I17" s="6"/>
      <c r="J17" s="6"/>
      <c r="K17" s="6"/>
      <c r="L17" s="6"/>
      <c r="M17" s="132"/>
      <c r="N17" s="132"/>
      <c r="O17" s="73"/>
      <c r="P17" s="6"/>
      <c r="Q17" s="6"/>
      <c r="R17" s="6"/>
      <c r="S17" s="6"/>
      <c r="T17" s="6"/>
      <c r="U17" s="96"/>
    </row>
    <row r="18" spans="1:21" ht="27" customHeight="1" x14ac:dyDescent="0.2">
      <c r="A18" s="310" t="s">
        <v>853</v>
      </c>
      <c r="B18" s="311"/>
      <c r="C18" s="311"/>
      <c r="D18" s="311"/>
      <c r="E18" s="311"/>
      <c r="F18" s="311"/>
      <c r="G18" s="133"/>
      <c r="H18" s="133"/>
      <c r="I18" s="133"/>
      <c r="J18" s="133"/>
      <c r="K18" s="133"/>
      <c r="L18" s="133"/>
      <c r="M18" s="134"/>
      <c r="N18" s="134"/>
      <c r="O18" s="73"/>
      <c r="P18" s="6"/>
      <c r="Q18" s="6"/>
      <c r="R18" s="6"/>
      <c r="S18" s="6"/>
      <c r="T18" s="6"/>
      <c r="U18" s="96"/>
    </row>
    <row r="19" spans="1:21" ht="24.75" customHeight="1" thickBot="1" x14ac:dyDescent="0.25">
      <c r="A19" s="133"/>
      <c r="B19" s="133"/>
      <c r="C19" s="133"/>
      <c r="D19" s="133"/>
      <c r="E19" s="135"/>
      <c r="F19" s="135"/>
      <c r="G19" s="133"/>
      <c r="H19" s="133"/>
      <c r="I19" s="133"/>
      <c r="J19" s="133"/>
      <c r="K19" s="133"/>
      <c r="L19" s="133"/>
      <c r="M19" s="134"/>
      <c r="N19" s="134"/>
      <c r="O19" s="73"/>
      <c r="P19" s="6"/>
      <c r="Q19" s="6"/>
      <c r="R19" s="6"/>
      <c r="S19" s="6"/>
      <c r="T19" s="6"/>
      <c r="U19" s="96"/>
    </row>
    <row r="20" spans="1:21" ht="33" customHeight="1" thickBot="1" x14ac:dyDescent="0.25">
      <c r="A20" s="289" t="s">
        <v>696</v>
      </c>
      <c r="B20" s="290"/>
      <c r="C20" s="291"/>
      <c r="E20" s="312" t="s">
        <v>697</v>
      </c>
      <c r="F20" s="313"/>
      <c r="G20" s="6"/>
      <c r="H20" s="6"/>
      <c r="I20" s="6"/>
      <c r="J20" s="6"/>
      <c r="K20" s="6"/>
      <c r="L20" s="6"/>
      <c r="M20" s="74"/>
      <c r="N20" s="74"/>
      <c r="O20" s="6"/>
      <c r="P20" s="6"/>
      <c r="Q20" s="73"/>
      <c r="R20" s="73"/>
      <c r="S20" s="73"/>
      <c r="T20" s="6"/>
    </row>
    <row r="21" spans="1:21" ht="26.25" customHeight="1" thickBot="1" x14ac:dyDescent="0.25">
      <c r="A21" s="136" t="s">
        <v>698</v>
      </c>
      <c r="B21" s="137" t="s">
        <v>699</v>
      </c>
      <c r="C21" s="138" t="s">
        <v>683</v>
      </c>
      <c r="E21" s="139" t="s">
        <v>844</v>
      </c>
      <c r="F21" s="241" t="s">
        <v>845</v>
      </c>
      <c r="G21" s="140"/>
      <c r="H21" s="140"/>
      <c r="I21" s="96"/>
      <c r="J21" s="96"/>
      <c r="K21" s="96"/>
      <c r="L21" s="96"/>
      <c r="M21" s="141"/>
      <c r="N21" s="141"/>
    </row>
    <row r="22" spans="1:21" ht="38.25" customHeight="1" x14ac:dyDescent="0.2">
      <c r="A22" s="142" t="s">
        <v>700</v>
      </c>
      <c r="B22" s="143" t="s">
        <v>701</v>
      </c>
      <c r="C22" s="144">
        <v>2600</v>
      </c>
      <c r="E22" s="145" t="s">
        <v>846</v>
      </c>
      <c r="F22" s="242" t="s">
        <v>854</v>
      </c>
      <c r="G22" s="140"/>
      <c r="H22" s="140"/>
      <c r="I22" s="96"/>
      <c r="J22" s="96"/>
      <c r="K22" s="96"/>
      <c r="L22" s="96"/>
      <c r="M22" s="146"/>
      <c r="N22" s="146"/>
    </row>
    <row r="23" spans="1:21" ht="26.25" customHeight="1" x14ac:dyDescent="0.2">
      <c r="A23" s="147" t="s">
        <v>702</v>
      </c>
      <c r="B23" s="148" t="s">
        <v>703</v>
      </c>
      <c r="C23" s="149">
        <v>4200</v>
      </c>
      <c r="E23" s="150" t="s">
        <v>704</v>
      </c>
      <c r="F23" s="124">
        <v>2000</v>
      </c>
      <c r="G23" s="140"/>
      <c r="H23" s="140"/>
      <c r="I23" s="96"/>
      <c r="J23" s="96"/>
      <c r="K23" s="96"/>
      <c r="L23" s="96"/>
      <c r="M23" s="146"/>
      <c r="N23" s="146"/>
    </row>
    <row r="24" spans="1:21" ht="26.25" customHeight="1" thickBot="1" x14ac:dyDescent="0.25">
      <c r="A24" s="151" t="s">
        <v>705</v>
      </c>
      <c r="B24" s="152" t="s">
        <v>706</v>
      </c>
      <c r="C24" s="153">
        <v>3500</v>
      </c>
      <c r="E24" s="150" t="s">
        <v>850</v>
      </c>
      <c r="F24" s="249">
        <v>2000</v>
      </c>
      <c r="G24" s="246" t="s">
        <v>851</v>
      </c>
      <c r="H24" s="140"/>
      <c r="I24" s="96"/>
      <c r="J24" s="96"/>
      <c r="K24" s="96"/>
      <c r="L24" s="96"/>
      <c r="M24" s="146"/>
      <c r="N24" s="146"/>
    </row>
    <row r="25" spans="1:21" ht="26.25" customHeight="1" thickBot="1" x14ac:dyDescent="0.25">
      <c r="A25" s="243"/>
      <c r="B25" s="244"/>
      <c r="C25" s="245"/>
      <c r="E25" s="247" t="s">
        <v>707</v>
      </c>
      <c r="F25" s="248">
        <v>2000</v>
      </c>
      <c r="G25" s="140"/>
      <c r="H25" s="140"/>
      <c r="I25" s="96"/>
      <c r="J25" s="96"/>
      <c r="K25" s="96"/>
      <c r="L25" s="96"/>
      <c r="M25" s="146"/>
      <c r="N25" s="146"/>
    </row>
    <row r="26" spans="1:21" x14ac:dyDescent="0.2">
      <c r="A26" s="6"/>
      <c r="B26" s="6"/>
      <c r="C26" s="6"/>
      <c r="D26" s="6"/>
      <c r="E26" s="73"/>
      <c r="F26" s="6"/>
      <c r="G26" s="6"/>
      <c r="H26" s="6"/>
      <c r="I26" s="6"/>
      <c r="J26" s="73"/>
      <c r="K26" s="6"/>
      <c r="L26" s="6"/>
      <c r="M26" s="154"/>
      <c r="N26" s="154"/>
    </row>
    <row r="27" spans="1:21" ht="15.75" thickBot="1" x14ac:dyDescent="0.25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7"/>
      <c r="L27" s="157"/>
      <c r="M27" s="75"/>
      <c r="N27" s="75"/>
    </row>
    <row r="28" spans="1:21" ht="36" customHeight="1" thickBot="1" x14ac:dyDescent="0.25">
      <c r="A28" s="296" t="s">
        <v>708</v>
      </c>
      <c r="B28" s="297"/>
      <c r="C28" s="298"/>
      <c r="E28" s="314" t="s">
        <v>709</v>
      </c>
      <c r="F28" s="314"/>
      <c r="M28" s="74"/>
      <c r="N28" s="74"/>
      <c r="P28" s="74"/>
      <c r="Q28" s="74"/>
      <c r="R28" s="74"/>
      <c r="S28" s="74"/>
      <c r="T28" s="74"/>
      <c r="U28" s="74"/>
    </row>
    <row r="29" spans="1:21" ht="24.75" customHeight="1" thickBot="1" x14ac:dyDescent="0.25">
      <c r="A29" s="136" t="s">
        <v>710</v>
      </c>
      <c r="B29" s="137" t="s">
        <v>699</v>
      </c>
      <c r="C29" s="158" t="s">
        <v>683</v>
      </c>
      <c r="D29" s="140"/>
      <c r="E29" s="96"/>
      <c r="F29" s="140"/>
      <c r="G29" s="140"/>
      <c r="H29" s="140"/>
      <c r="I29" s="140"/>
      <c r="J29" s="140"/>
      <c r="K29" s="96"/>
      <c r="L29" s="96"/>
      <c r="M29" s="141"/>
      <c r="N29" s="141"/>
      <c r="P29" s="159"/>
      <c r="Q29" s="159"/>
      <c r="R29" s="159"/>
      <c r="S29" s="159"/>
      <c r="T29" s="159"/>
      <c r="U29" s="159"/>
    </row>
    <row r="30" spans="1:21" ht="24.75" customHeight="1" x14ac:dyDescent="0.2">
      <c r="A30" s="142" t="s">
        <v>711</v>
      </c>
      <c r="B30" s="143" t="s">
        <v>712</v>
      </c>
      <c r="C30" s="160" t="s">
        <v>837</v>
      </c>
      <c r="D30" s="161"/>
      <c r="E30" s="96"/>
      <c r="F30" s="140"/>
      <c r="G30" s="140"/>
      <c r="H30" s="140"/>
      <c r="I30" s="140"/>
      <c r="J30" s="140"/>
      <c r="K30" s="96"/>
      <c r="L30" s="96"/>
      <c r="M30" s="162"/>
      <c r="N30" s="162"/>
      <c r="P30" s="315"/>
      <c r="Q30" s="316"/>
      <c r="R30" s="316"/>
      <c r="S30" s="316"/>
      <c r="T30" s="316"/>
      <c r="U30" s="316"/>
    </row>
    <row r="31" spans="1:21" ht="24.75" customHeight="1" thickBot="1" x14ac:dyDescent="0.25">
      <c r="A31" s="151" t="s">
        <v>711</v>
      </c>
      <c r="B31" s="152" t="s">
        <v>713</v>
      </c>
      <c r="C31" s="163" t="s">
        <v>833</v>
      </c>
      <c r="D31" s="161"/>
      <c r="E31" s="96"/>
      <c r="F31" s="140"/>
      <c r="G31" s="140"/>
      <c r="H31" s="140"/>
      <c r="I31" s="140"/>
      <c r="J31" s="140"/>
      <c r="K31" s="96"/>
      <c r="L31" s="96"/>
      <c r="M31" s="162"/>
      <c r="N31" s="162"/>
      <c r="P31" s="315"/>
      <c r="Q31" s="316"/>
      <c r="R31" s="316"/>
      <c r="S31" s="316"/>
      <c r="T31" s="316"/>
      <c r="U31" s="316"/>
    </row>
    <row r="32" spans="1:21" ht="31.5" customHeight="1" thickBot="1" x14ac:dyDescent="0.25">
      <c r="A32" s="164"/>
      <c r="C32" s="165"/>
      <c r="D32" s="96"/>
      <c r="E32" s="96"/>
      <c r="F32" s="96"/>
      <c r="G32" s="96"/>
      <c r="H32" s="96"/>
      <c r="I32" s="96"/>
      <c r="J32" s="96"/>
      <c r="K32" s="96"/>
      <c r="L32" s="96"/>
      <c r="M32" s="74"/>
      <c r="N32" s="74"/>
      <c r="O32" s="119"/>
      <c r="P32" s="315"/>
      <c r="Q32" s="316"/>
      <c r="R32" s="316"/>
      <c r="S32" s="316"/>
      <c r="T32" s="316"/>
      <c r="U32" s="316"/>
    </row>
    <row r="33" spans="1:256" ht="25.5" customHeight="1" x14ac:dyDescent="0.2">
      <c r="A33" s="317" t="s">
        <v>714</v>
      </c>
      <c r="B33" s="318"/>
      <c r="C33" s="318"/>
      <c r="D33" s="318"/>
      <c r="E33" s="318"/>
      <c r="F33" s="166" t="s">
        <v>715</v>
      </c>
      <c r="G33" s="167"/>
      <c r="H33" s="167"/>
      <c r="I33" s="167"/>
      <c r="J33" s="167"/>
      <c r="K33" s="167"/>
      <c r="L33" s="168"/>
      <c r="M33" s="125"/>
      <c r="N33" s="125"/>
    </row>
    <row r="34" spans="1:256" ht="27" customHeight="1" x14ac:dyDescent="0.2">
      <c r="A34" s="304" t="s">
        <v>716</v>
      </c>
      <c r="B34" s="305"/>
      <c r="C34" s="305"/>
      <c r="D34" s="305"/>
      <c r="E34" s="305"/>
      <c r="F34" s="169" t="s">
        <v>838</v>
      </c>
      <c r="G34" s="170"/>
      <c r="H34" s="170"/>
      <c r="I34" s="170"/>
      <c r="J34" s="170"/>
      <c r="K34" s="96"/>
      <c r="L34" s="171"/>
      <c r="M34" s="172"/>
      <c r="N34" s="172"/>
    </row>
    <row r="35" spans="1:256" ht="27" customHeight="1" x14ac:dyDescent="0.2">
      <c r="A35" s="304" t="s">
        <v>717</v>
      </c>
      <c r="B35" s="305"/>
      <c r="C35" s="305"/>
      <c r="D35" s="305"/>
      <c r="E35" s="305"/>
      <c r="F35" s="169" t="s">
        <v>718</v>
      </c>
      <c r="G35" s="170"/>
      <c r="H35" s="170"/>
      <c r="I35" s="170"/>
      <c r="J35" s="170"/>
      <c r="K35" s="96"/>
      <c r="L35" s="96"/>
      <c r="M35" s="172"/>
      <c r="N35" s="172"/>
    </row>
    <row r="36" spans="1:256" ht="27" customHeight="1" x14ac:dyDescent="0.2">
      <c r="A36" s="304" t="s">
        <v>719</v>
      </c>
      <c r="B36" s="305"/>
      <c r="C36" s="305"/>
      <c r="D36" s="305"/>
      <c r="E36" s="305"/>
      <c r="F36" s="169" t="s">
        <v>720</v>
      </c>
      <c r="G36" s="170"/>
      <c r="H36" s="170"/>
      <c r="I36" s="170"/>
      <c r="J36" s="170"/>
      <c r="K36" s="96"/>
      <c r="L36" s="171"/>
      <c r="M36" s="172"/>
      <c r="N36" s="172"/>
    </row>
    <row r="37" spans="1:256" ht="27" customHeight="1" x14ac:dyDescent="0.2">
      <c r="A37" s="304" t="s">
        <v>721</v>
      </c>
      <c r="B37" s="305"/>
      <c r="C37" s="305"/>
      <c r="D37" s="305"/>
      <c r="E37" s="305"/>
      <c r="F37" s="169" t="s">
        <v>722</v>
      </c>
      <c r="G37" s="170"/>
      <c r="H37" s="170"/>
      <c r="I37" s="170"/>
      <c r="J37" s="170"/>
      <c r="K37" s="96"/>
      <c r="L37" s="96"/>
    </row>
    <row r="38" spans="1:256" ht="27" customHeight="1" x14ac:dyDescent="0.2">
      <c r="A38" s="304" t="s">
        <v>849</v>
      </c>
      <c r="B38" s="305"/>
      <c r="C38" s="305"/>
      <c r="D38" s="305"/>
      <c r="E38" s="305"/>
      <c r="F38" s="169" t="s">
        <v>840</v>
      </c>
      <c r="G38" s="170"/>
      <c r="H38" s="170"/>
      <c r="I38" s="170"/>
      <c r="J38" s="170"/>
      <c r="K38" s="96"/>
      <c r="L38" s="171"/>
      <c r="M38" s="172"/>
      <c r="N38" s="172"/>
    </row>
    <row r="39" spans="1:256" ht="27" customHeight="1" x14ac:dyDescent="0.2">
      <c r="A39" s="323" t="s">
        <v>848</v>
      </c>
      <c r="B39" s="324"/>
      <c r="C39" s="324"/>
      <c r="D39" s="324"/>
      <c r="E39" s="325"/>
      <c r="F39" s="169" t="s">
        <v>847</v>
      </c>
      <c r="G39" s="170"/>
      <c r="H39" s="170"/>
      <c r="I39" s="170"/>
      <c r="J39" s="170"/>
      <c r="K39" s="96"/>
      <c r="L39" s="171"/>
      <c r="M39" s="172"/>
      <c r="N39" s="172"/>
    </row>
    <row r="40" spans="1:256" ht="27" customHeight="1" x14ac:dyDescent="0.2">
      <c r="A40" s="304" t="s">
        <v>723</v>
      </c>
      <c r="B40" s="305"/>
      <c r="C40" s="305"/>
      <c r="D40" s="305"/>
      <c r="E40" s="305"/>
      <c r="F40" s="169" t="s">
        <v>839</v>
      </c>
      <c r="G40" s="156"/>
      <c r="H40" s="156"/>
      <c r="I40" s="156"/>
      <c r="J40" s="156"/>
      <c r="K40" s="96"/>
      <c r="L40" s="96"/>
    </row>
    <row r="41" spans="1:256" ht="27" customHeight="1" x14ac:dyDescent="0.2">
      <c r="A41" s="304" t="s">
        <v>724</v>
      </c>
      <c r="B41" s="305"/>
      <c r="C41" s="305"/>
      <c r="D41" s="305"/>
      <c r="E41" s="305"/>
      <c r="F41" s="173" t="s">
        <v>852</v>
      </c>
      <c r="G41" s="170"/>
      <c r="H41" s="170"/>
      <c r="I41" s="170"/>
      <c r="J41" s="170"/>
      <c r="K41" s="96"/>
      <c r="L41" s="96"/>
    </row>
    <row r="42" spans="1:256" ht="27" customHeight="1" x14ac:dyDescent="0.2">
      <c r="A42" s="304" t="s">
        <v>725</v>
      </c>
      <c r="B42" s="305"/>
      <c r="C42" s="305"/>
      <c r="D42" s="305"/>
      <c r="E42" s="305"/>
      <c r="F42" s="169" t="s">
        <v>726</v>
      </c>
      <c r="G42" s="170"/>
      <c r="H42" s="170"/>
      <c r="I42" s="170"/>
      <c r="J42" s="170"/>
      <c r="K42" s="96"/>
      <c r="L42" s="96"/>
    </row>
    <row r="43" spans="1:256" ht="27" customHeight="1" x14ac:dyDescent="0.2">
      <c r="A43" s="304" t="s">
        <v>727</v>
      </c>
      <c r="B43" s="305"/>
      <c r="C43" s="305"/>
      <c r="D43" s="305"/>
      <c r="E43" s="305"/>
      <c r="F43" s="169" t="s">
        <v>728</v>
      </c>
      <c r="G43" s="170"/>
      <c r="H43" s="170"/>
      <c r="I43" s="170"/>
      <c r="J43" s="170"/>
      <c r="K43" s="96"/>
      <c r="L43" s="96"/>
    </row>
    <row r="44" spans="1:256" ht="27" customHeight="1" x14ac:dyDescent="0.2">
      <c r="A44" s="304" t="s">
        <v>729</v>
      </c>
      <c r="B44" s="305"/>
      <c r="C44" s="305"/>
      <c r="D44" s="305"/>
      <c r="E44" s="305"/>
      <c r="F44" s="169" t="s">
        <v>730</v>
      </c>
      <c r="G44" s="170"/>
      <c r="H44" s="170"/>
      <c r="I44" s="170"/>
      <c r="J44" s="170"/>
      <c r="K44" s="96"/>
      <c r="L44" s="96"/>
    </row>
    <row r="45" spans="1:256" ht="27" customHeight="1" thickBot="1" x14ac:dyDescent="0.25">
      <c r="A45" s="286" t="s">
        <v>731</v>
      </c>
      <c r="B45" s="287"/>
      <c r="C45" s="287"/>
      <c r="D45" s="287"/>
      <c r="E45" s="287"/>
      <c r="F45" s="174" t="s">
        <v>834</v>
      </c>
      <c r="G45" s="319" t="s">
        <v>732</v>
      </c>
      <c r="H45" s="320"/>
      <c r="I45" s="320"/>
      <c r="J45" s="170"/>
      <c r="K45" s="96"/>
      <c r="L45" s="96"/>
    </row>
    <row r="46" spans="1:256" ht="27" customHeight="1" x14ac:dyDescent="0.2">
      <c r="A46" s="175" t="s">
        <v>733</v>
      </c>
      <c r="B46" s="176"/>
      <c r="C46" s="176"/>
      <c r="D46" s="176"/>
      <c r="E46" s="176"/>
      <c r="F46" s="159"/>
      <c r="G46" s="170"/>
      <c r="H46" s="170"/>
      <c r="I46" s="170"/>
      <c r="J46" s="170"/>
      <c r="K46" s="96"/>
      <c r="L46" s="96"/>
    </row>
    <row r="47" spans="1:256" ht="25.5" customHeight="1" x14ac:dyDescent="0.2">
      <c r="A47" s="321" t="s">
        <v>734</v>
      </c>
      <c r="B47" s="321"/>
      <c r="C47" s="321"/>
      <c r="D47" s="321"/>
      <c r="E47" s="321"/>
      <c r="F47" s="321"/>
      <c r="G47" s="321"/>
      <c r="H47" s="321"/>
      <c r="I47" s="170"/>
      <c r="J47" s="170"/>
      <c r="K47" s="96"/>
      <c r="L47" s="96"/>
    </row>
    <row r="48" spans="1:256" ht="25.5" customHeight="1" x14ac:dyDescent="0.2">
      <c r="A48" s="322" t="s">
        <v>735</v>
      </c>
      <c r="B48" s="322"/>
      <c r="C48" s="322"/>
      <c r="D48" s="322"/>
      <c r="E48" s="322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  <c r="IO48" s="164"/>
      <c r="IP48" s="164"/>
      <c r="IQ48" s="164"/>
      <c r="IR48" s="164"/>
      <c r="IS48" s="164"/>
      <c r="IT48" s="164"/>
      <c r="IU48" s="164"/>
      <c r="IV48" s="164"/>
    </row>
    <row r="49" spans="1:12" ht="25.5" customHeight="1" x14ac:dyDescent="0.2">
      <c r="A49" s="321" t="s">
        <v>736</v>
      </c>
      <c r="B49" s="321"/>
      <c r="C49" s="321"/>
      <c r="D49" s="321"/>
      <c r="E49" s="321"/>
      <c r="F49" s="321"/>
      <c r="G49" s="176"/>
      <c r="H49" s="176"/>
      <c r="I49" s="170"/>
      <c r="J49" s="170"/>
      <c r="K49" s="96"/>
      <c r="L49" s="96"/>
    </row>
    <row r="50" spans="1:12" ht="33.75" customHeight="1" x14ac:dyDescent="0.2">
      <c r="A50" s="322"/>
      <c r="B50" s="322"/>
      <c r="C50" s="322"/>
      <c r="D50" s="322"/>
      <c r="E50" s="322"/>
      <c r="I50" s="170"/>
      <c r="J50" s="170"/>
      <c r="K50" s="96"/>
      <c r="L50" s="96"/>
    </row>
    <row r="51" spans="1:12" ht="20.25" x14ac:dyDescent="0.2">
      <c r="A51" s="177"/>
      <c r="B51" s="177"/>
      <c r="C51" s="177"/>
      <c r="D51" s="177"/>
      <c r="E51" s="177"/>
      <c r="F51" s="177"/>
    </row>
    <row r="52" spans="1:12" ht="20.25" x14ac:dyDescent="0.2">
      <c r="A52" s="322"/>
      <c r="B52" s="322"/>
      <c r="C52" s="322"/>
      <c r="D52" s="322"/>
      <c r="E52" s="322"/>
      <c r="F52" s="177"/>
    </row>
    <row r="53" spans="1:12" ht="20.25" x14ac:dyDescent="0.2">
      <c r="A53" s="177"/>
      <c r="B53" s="177"/>
      <c r="C53" s="177"/>
      <c r="D53" s="177"/>
      <c r="E53" s="177"/>
      <c r="F53" s="177"/>
    </row>
    <row r="54" spans="1:12" x14ac:dyDescent="0.2">
      <c r="A54" s="2"/>
    </row>
    <row r="55" spans="1:12" x14ac:dyDescent="0.2">
      <c r="A55" s="2"/>
    </row>
    <row r="56" spans="1:12" x14ac:dyDescent="0.2">
      <c r="A56" s="2"/>
    </row>
    <row r="57" spans="1:12" x14ac:dyDescent="0.2">
      <c r="A57" s="2"/>
    </row>
    <row r="58" spans="1:12" x14ac:dyDescent="0.2">
      <c r="A58" s="2"/>
    </row>
    <row r="59" spans="1:12" x14ac:dyDescent="0.2">
      <c r="A59" s="2"/>
    </row>
    <row r="60" spans="1:12" x14ac:dyDescent="0.2">
      <c r="A60" s="2"/>
    </row>
    <row r="61" spans="1:12" x14ac:dyDescent="0.2">
      <c r="A61" s="2"/>
    </row>
    <row r="62" spans="1:12" x14ac:dyDescent="0.2">
      <c r="A62" s="2"/>
    </row>
    <row r="63" spans="1:12" x14ac:dyDescent="0.2">
      <c r="A63" s="2"/>
    </row>
    <row r="64" spans="1:12" x14ac:dyDescent="0.2">
      <c r="A64" s="2"/>
    </row>
  </sheetData>
  <customSheetViews>
    <customSheetView guid="{1684B773-8C1B-4779-9841-710338637F45}" scale="65" showPageBreaks="1" printArea="1" view="pageBreakPreview">
      <selection activeCell="D6" sqref="D6"/>
      <rowBreaks count="1" manualBreakCount="1">
        <brk id="49" max="28" man="1"/>
      </rowBreaks>
      <pageMargins left="0.16" right="0.22" top="0.19" bottom="0.18" header="0.16" footer="0.16"/>
      <pageSetup paperSize="9" scale="41" orientation="landscape" r:id="rId1"/>
      <headerFooter alignWithMargins="0"/>
    </customSheetView>
  </customSheetViews>
  <mergeCells count="39">
    <mergeCell ref="A49:F49"/>
    <mergeCell ref="A50:E50"/>
    <mergeCell ref="A52:E52"/>
    <mergeCell ref="A43:E43"/>
    <mergeCell ref="A44:E44"/>
    <mergeCell ref="A45:E45"/>
    <mergeCell ref="G45:I45"/>
    <mergeCell ref="A47:H47"/>
    <mergeCell ref="A48:E48"/>
    <mergeCell ref="A36:E36"/>
    <mergeCell ref="A37:E37"/>
    <mergeCell ref="A38:E38"/>
    <mergeCell ref="A40:E40"/>
    <mergeCell ref="A41:E41"/>
    <mergeCell ref="A42:E42"/>
    <mergeCell ref="A39:E39"/>
    <mergeCell ref="P30:U30"/>
    <mergeCell ref="P31:U31"/>
    <mergeCell ref="P32:U32"/>
    <mergeCell ref="A33:E33"/>
    <mergeCell ref="A34:E34"/>
    <mergeCell ref="A35:E35"/>
    <mergeCell ref="A17:D17"/>
    <mergeCell ref="A18:F18"/>
    <mergeCell ref="A20:C20"/>
    <mergeCell ref="E20:F20"/>
    <mergeCell ref="A28:C28"/>
    <mergeCell ref="E28:F28"/>
    <mergeCell ref="A16:B16"/>
    <mergeCell ref="F1:H1"/>
    <mergeCell ref="A3:I3"/>
    <mergeCell ref="H4:I4"/>
    <mergeCell ref="A7:G7"/>
    <mergeCell ref="A11:F11"/>
    <mergeCell ref="A12:B12"/>
    <mergeCell ref="A13:F13"/>
    <mergeCell ref="A14:B14"/>
    <mergeCell ref="A15:B15"/>
    <mergeCell ref="B1:E1"/>
  </mergeCells>
  <pageMargins left="0.16" right="0.22" top="0.19" bottom="0.18" header="0.16" footer="0.16"/>
  <pageSetup paperSize="9" scale="39" orientation="landscape" r:id="rId2"/>
  <headerFooter alignWithMargins="0"/>
  <rowBreaks count="1" manualBreakCount="1">
    <brk id="50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7"/>
  <sheetViews>
    <sheetView topLeftCell="A13" workbookViewId="0">
      <selection activeCell="A35" sqref="A35"/>
    </sheetView>
  </sheetViews>
  <sheetFormatPr defaultRowHeight="12.75" x14ac:dyDescent="0.2"/>
  <cols>
    <col min="1" max="1" width="41.42578125" bestFit="1" customWidth="1"/>
    <col min="2" max="2" width="19.85546875" customWidth="1"/>
    <col min="3" max="3" width="19.42578125" customWidth="1"/>
    <col min="4" max="4" width="19.28515625" customWidth="1"/>
    <col min="5" max="5" width="10.7109375" customWidth="1"/>
    <col min="6" max="6" width="9.85546875" customWidth="1"/>
    <col min="7" max="7" width="10.7109375" customWidth="1"/>
    <col min="8" max="8" width="10.42578125" customWidth="1"/>
  </cols>
  <sheetData>
    <row r="1" spans="1:8" ht="19.5" customHeight="1" x14ac:dyDescent="0.2">
      <c r="A1" s="330" t="s">
        <v>737</v>
      </c>
      <c r="B1" s="330"/>
      <c r="C1" s="330"/>
      <c r="D1" s="330"/>
    </row>
    <row r="2" spans="1:8" ht="6" customHeight="1" x14ac:dyDescent="0.2"/>
    <row r="3" spans="1:8" ht="29.25" customHeight="1" x14ac:dyDescent="0.2">
      <c r="A3" s="178" t="s">
        <v>738</v>
      </c>
      <c r="B3" s="331" t="s">
        <v>739</v>
      </c>
      <c r="C3" s="332"/>
      <c r="D3" s="332"/>
      <c r="F3" s="179" t="s">
        <v>740</v>
      </c>
    </row>
    <row r="4" spans="1:8" x14ac:dyDescent="0.2">
      <c r="A4" s="333" t="s">
        <v>741</v>
      </c>
      <c r="B4" s="180" t="s">
        <v>742</v>
      </c>
      <c r="C4" s="180" t="s">
        <v>743</v>
      </c>
      <c r="D4" s="180" t="s">
        <v>744</v>
      </c>
    </row>
    <row r="5" spans="1:8" ht="19.5" customHeight="1" x14ac:dyDescent="0.2">
      <c r="A5" s="334"/>
      <c r="B5" s="181">
        <v>220</v>
      </c>
      <c r="C5" s="181">
        <v>360</v>
      </c>
      <c r="D5" s="181">
        <v>900</v>
      </c>
      <c r="E5" s="179" t="s">
        <v>745</v>
      </c>
    </row>
    <row r="6" spans="1:8" x14ac:dyDescent="0.2">
      <c r="A6" s="182"/>
      <c r="B6" s="183"/>
      <c r="C6" s="183"/>
      <c r="D6" s="183"/>
      <c r="E6" s="179" t="s">
        <v>746</v>
      </c>
    </row>
    <row r="7" spans="1:8" ht="14.25" customHeight="1" x14ac:dyDescent="0.2">
      <c r="A7" s="326" t="s">
        <v>747</v>
      </c>
      <c r="B7" s="328" t="s">
        <v>748</v>
      </c>
      <c r="C7" s="329"/>
      <c r="D7" s="329"/>
      <c r="E7" s="179" t="s">
        <v>749</v>
      </c>
    </row>
    <row r="8" spans="1:8" ht="12.75" customHeight="1" x14ac:dyDescent="0.2">
      <c r="A8" s="335"/>
      <c r="B8" s="180" t="s">
        <v>750</v>
      </c>
      <c r="C8" s="180" t="s">
        <v>751</v>
      </c>
      <c r="D8" s="180" t="s">
        <v>752</v>
      </c>
    </row>
    <row r="9" spans="1:8" ht="17.25" customHeight="1" x14ac:dyDescent="0.2">
      <c r="A9" s="336"/>
      <c r="B9" s="181">
        <v>540</v>
      </c>
      <c r="C9" s="181">
        <v>900</v>
      </c>
      <c r="D9" s="184">
        <v>1440</v>
      </c>
      <c r="E9" s="185" t="s">
        <v>753</v>
      </c>
      <c r="F9" s="186"/>
      <c r="G9" s="186"/>
      <c r="H9" s="186"/>
    </row>
    <row r="10" spans="1:8" x14ac:dyDescent="0.2">
      <c r="A10" s="183"/>
      <c r="B10" s="183"/>
      <c r="C10" s="183"/>
      <c r="D10" s="183"/>
      <c r="E10" s="179" t="s">
        <v>754</v>
      </c>
    </row>
    <row r="11" spans="1:8" ht="15" customHeight="1" x14ac:dyDescent="0.2">
      <c r="A11" s="326" t="s">
        <v>755</v>
      </c>
      <c r="B11" s="328" t="s">
        <v>756</v>
      </c>
      <c r="C11" s="329"/>
      <c r="D11" s="329"/>
      <c r="E11" s="179" t="s">
        <v>757</v>
      </c>
    </row>
    <row r="12" spans="1:8" ht="33" customHeight="1" x14ac:dyDescent="0.2">
      <c r="A12" s="327"/>
      <c r="B12" s="187" t="s">
        <v>758</v>
      </c>
      <c r="C12" s="187" t="s">
        <v>759</v>
      </c>
      <c r="D12" s="188" t="s">
        <v>760</v>
      </c>
      <c r="E12" s="189" t="s">
        <v>761</v>
      </c>
    </row>
    <row r="13" spans="1:8" ht="16.5" customHeight="1" x14ac:dyDescent="0.2">
      <c r="A13" s="190" t="s">
        <v>762</v>
      </c>
      <c r="B13" s="184">
        <v>3000</v>
      </c>
      <c r="C13" s="184">
        <v>4800</v>
      </c>
      <c r="D13" s="184">
        <v>12000</v>
      </c>
      <c r="E13" s="191" t="s">
        <v>763</v>
      </c>
      <c r="F13" s="192"/>
      <c r="G13" s="192"/>
      <c r="H13" s="192"/>
    </row>
    <row r="14" spans="1:8" ht="16.5" customHeight="1" x14ac:dyDescent="0.2">
      <c r="A14" s="190" t="s">
        <v>764</v>
      </c>
      <c r="B14" s="181"/>
      <c r="C14" s="184">
        <v>12000</v>
      </c>
      <c r="D14" s="184">
        <v>18000</v>
      </c>
      <c r="E14" s="179" t="s">
        <v>765</v>
      </c>
    </row>
    <row r="15" spans="1:8" x14ac:dyDescent="0.2">
      <c r="A15" s="183"/>
      <c r="B15" s="183"/>
      <c r="C15" s="183"/>
      <c r="D15" s="183"/>
      <c r="E15" s="179" t="s">
        <v>766</v>
      </c>
    </row>
    <row r="16" spans="1:8" ht="14.25" customHeight="1" x14ac:dyDescent="0.2">
      <c r="A16" s="341" t="s">
        <v>767</v>
      </c>
      <c r="B16" s="328" t="s">
        <v>748</v>
      </c>
      <c r="C16" s="329"/>
      <c r="D16" s="329"/>
      <c r="E16" s="179" t="s">
        <v>768</v>
      </c>
    </row>
    <row r="17" spans="1:8" ht="14.25" customHeight="1" x14ac:dyDescent="0.2">
      <c r="A17" s="341"/>
      <c r="B17" s="180" t="s">
        <v>742</v>
      </c>
      <c r="C17" s="180" t="s">
        <v>743</v>
      </c>
      <c r="D17" s="180" t="s">
        <v>744</v>
      </c>
      <c r="E17" s="179" t="s">
        <v>769</v>
      </c>
    </row>
    <row r="18" spans="1:8" ht="19.5" customHeight="1" x14ac:dyDescent="0.2">
      <c r="A18" s="342"/>
      <c r="B18" s="181">
        <v>720</v>
      </c>
      <c r="C18" s="184">
        <v>1200</v>
      </c>
      <c r="D18" s="184">
        <v>1800</v>
      </c>
    </row>
    <row r="19" spans="1:8" x14ac:dyDescent="0.2">
      <c r="A19" s="183"/>
      <c r="B19" s="183"/>
      <c r="C19" s="183"/>
      <c r="D19" s="183"/>
      <c r="E19" s="343" t="s">
        <v>770</v>
      </c>
      <c r="F19" s="344"/>
      <c r="G19" s="344"/>
      <c r="H19" s="344"/>
    </row>
    <row r="20" spans="1:8" ht="19.5" customHeight="1" x14ac:dyDescent="0.2">
      <c r="A20" s="345" t="s">
        <v>771</v>
      </c>
      <c r="B20" s="328" t="s">
        <v>772</v>
      </c>
      <c r="C20" s="329"/>
      <c r="D20" s="329"/>
      <c r="E20" s="179" t="s">
        <v>773</v>
      </c>
    </row>
    <row r="21" spans="1:8" ht="16.5" customHeight="1" x14ac:dyDescent="0.2">
      <c r="A21" s="336"/>
      <c r="B21" s="180" t="s">
        <v>774</v>
      </c>
      <c r="C21" s="180" t="s">
        <v>775</v>
      </c>
      <c r="D21" s="180" t="s">
        <v>776</v>
      </c>
    </row>
    <row r="22" spans="1:8" ht="19.5" customHeight="1" x14ac:dyDescent="0.2">
      <c r="A22" s="193"/>
      <c r="B22" s="194">
        <v>1200</v>
      </c>
      <c r="C22" s="194">
        <v>2400</v>
      </c>
      <c r="D22" s="194">
        <v>3600</v>
      </c>
    </row>
    <row r="23" spans="1:8" x14ac:dyDescent="0.2">
      <c r="A23" s="195"/>
      <c r="B23" s="183"/>
      <c r="C23" s="183"/>
      <c r="D23" s="183"/>
    </row>
    <row r="24" spans="1:8" ht="15.75" customHeight="1" x14ac:dyDescent="0.2">
      <c r="A24" s="326" t="s">
        <v>777</v>
      </c>
      <c r="B24" s="328" t="s">
        <v>778</v>
      </c>
      <c r="C24" s="329"/>
      <c r="D24" s="329"/>
    </row>
    <row r="25" spans="1:8" x14ac:dyDescent="0.2">
      <c r="A25" s="346"/>
      <c r="B25" s="180" t="s">
        <v>779</v>
      </c>
      <c r="C25" s="196"/>
      <c r="D25" s="196"/>
    </row>
    <row r="26" spans="1:8" ht="19.5" customHeight="1" x14ac:dyDescent="0.2">
      <c r="A26" s="327"/>
      <c r="B26" s="181">
        <v>300</v>
      </c>
      <c r="C26" s="197"/>
      <c r="D26" s="197"/>
      <c r="E26" s="198"/>
    </row>
    <row r="27" spans="1:8" ht="13.5" customHeight="1" x14ac:dyDescent="0.2">
      <c r="A27" s="199"/>
      <c r="B27" s="183"/>
      <c r="C27" s="183"/>
      <c r="D27" s="183"/>
      <c r="E27" s="198"/>
    </row>
    <row r="28" spans="1:8" ht="16.5" customHeight="1" x14ac:dyDescent="0.2">
      <c r="A28" s="337" t="s">
        <v>780</v>
      </c>
      <c r="B28" s="338" t="s">
        <v>781</v>
      </c>
      <c r="C28" s="339"/>
      <c r="D28" s="340"/>
    </row>
    <row r="29" spans="1:8" ht="17.25" customHeight="1" x14ac:dyDescent="0.2">
      <c r="A29" s="337"/>
      <c r="B29" s="200" t="s">
        <v>782</v>
      </c>
      <c r="C29" s="200" t="s">
        <v>783</v>
      </c>
      <c r="D29" s="200" t="s">
        <v>784</v>
      </c>
    </row>
    <row r="30" spans="1:8" ht="17.25" customHeight="1" x14ac:dyDescent="0.2">
      <c r="A30" s="201"/>
      <c r="B30" s="202">
        <v>240</v>
      </c>
      <c r="C30" s="202">
        <v>360</v>
      </c>
      <c r="D30" s="202">
        <v>960</v>
      </c>
    </row>
    <row r="31" spans="1:8" ht="13.5" customHeight="1" x14ac:dyDescent="0.2">
      <c r="A31" s="199"/>
      <c r="B31" s="183"/>
      <c r="C31" s="183"/>
      <c r="D31" s="183"/>
    </row>
    <row r="32" spans="1:8" ht="13.5" customHeight="1" x14ac:dyDescent="0.25">
      <c r="A32" s="203"/>
      <c r="B32" s="204"/>
      <c r="C32" s="204"/>
      <c r="D32" s="204"/>
    </row>
    <row r="35" spans="5:10" ht="36" customHeight="1" x14ac:dyDescent="0.2">
      <c r="E35" s="179"/>
      <c r="F35" s="179"/>
      <c r="G35" s="179"/>
      <c r="H35" s="179"/>
    </row>
    <row r="36" spans="5:10" ht="45" customHeight="1" x14ac:dyDescent="0.2">
      <c r="E36" s="179"/>
      <c r="F36" s="179"/>
      <c r="G36" s="179"/>
      <c r="H36" s="179"/>
      <c r="I36" s="179"/>
      <c r="J36" s="179"/>
    </row>
    <row r="37" spans="5:10" ht="16.5" customHeight="1" x14ac:dyDescent="0.2"/>
  </sheetData>
  <customSheetViews>
    <customSheetView guid="{1684B773-8C1B-4779-9841-710338637F45}">
      <selection activeCell="A35" sqref="A35"/>
      <pageMargins left="0.35433070866141736" right="0.23622047244094491" top="0.22" bottom="0.16" header="0.22" footer="0.16"/>
      <pageSetup paperSize="9" orientation="landscape" verticalDpi="0" r:id="rId1"/>
      <headerFooter alignWithMargins="0"/>
    </customSheetView>
  </customSheetViews>
  <mergeCells count="16">
    <mergeCell ref="A28:A29"/>
    <mergeCell ref="B28:D28"/>
    <mergeCell ref="A16:A18"/>
    <mergeCell ref="B16:D16"/>
    <mergeCell ref="E19:H19"/>
    <mergeCell ref="A20:A21"/>
    <mergeCell ref="B20:D20"/>
    <mergeCell ref="A24:A26"/>
    <mergeCell ref="B24:D24"/>
    <mergeCell ref="A11:A12"/>
    <mergeCell ref="B11:D11"/>
    <mergeCell ref="A1:D1"/>
    <mergeCell ref="B3:D3"/>
    <mergeCell ref="A4:A5"/>
    <mergeCell ref="A7:A9"/>
    <mergeCell ref="B7:D7"/>
  </mergeCells>
  <pageMargins left="0.35433070866141736" right="0.23622047244094491" top="0.22" bottom="0.16" header="0.22" footer="0.16"/>
  <pageSetup paperSize="9" orientation="landscape" verticalDpi="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G9" sqref="G9:H9"/>
    </sheetView>
  </sheetViews>
  <sheetFormatPr defaultRowHeight="12.75" x14ac:dyDescent="0.2"/>
  <cols>
    <col min="1" max="1" width="3.42578125" style="205" customWidth="1"/>
    <col min="5" max="5" width="7.140625" customWidth="1"/>
    <col min="6" max="6" width="4.7109375" customWidth="1"/>
    <col min="7" max="7" width="14.140625" customWidth="1"/>
    <col min="8" max="8" width="15" customWidth="1"/>
    <col min="9" max="9" width="1.42578125" customWidth="1"/>
    <col min="10" max="10" width="4.140625" customWidth="1"/>
    <col min="13" max="13" width="8.28515625" customWidth="1"/>
    <col min="15" max="15" width="8.140625" customWidth="1"/>
    <col min="16" max="16" width="13" customWidth="1"/>
    <col min="17" max="17" width="11.7109375" customWidth="1"/>
  </cols>
  <sheetData>
    <row r="1" spans="1:17" ht="18" customHeight="1" x14ac:dyDescent="0.2">
      <c r="J1" s="206"/>
      <c r="O1" s="347" t="s">
        <v>785</v>
      </c>
      <c r="P1" s="347"/>
      <c r="Q1" s="347"/>
    </row>
    <row r="2" spans="1:17" ht="18.75" customHeight="1" x14ac:dyDescent="0.25">
      <c r="A2" s="207"/>
      <c r="B2" s="208"/>
      <c r="C2" s="208"/>
      <c r="D2" s="208"/>
      <c r="E2" s="208"/>
      <c r="F2" s="208"/>
      <c r="G2" s="208"/>
      <c r="H2" s="208"/>
      <c r="I2" s="208"/>
      <c r="J2" s="208"/>
    </row>
    <row r="3" spans="1:17" ht="26.25" x14ac:dyDescent="0.2">
      <c r="A3" s="207"/>
      <c r="B3" s="348" t="s">
        <v>786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</row>
    <row r="4" spans="1:17" ht="18.75" x14ac:dyDescent="0.25">
      <c r="A4" s="207"/>
      <c r="C4" s="208"/>
      <c r="D4" s="208"/>
      <c r="E4" s="208"/>
      <c r="F4" s="208"/>
      <c r="G4" s="208"/>
      <c r="H4" s="208"/>
      <c r="I4" s="208"/>
      <c r="J4" s="208"/>
    </row>
    <row r="5" spans="1:17" ht="18.75" x14ac:dyDescent="0.25">
      <c r="A5" s="207"/>
      <c r="B5" s="209"/>
      <c r="C5" s="208"/>
      <c r="D5" s="208"/>
      <c r="E5" s="208"/>
      <c r="F5" s="208"/>
      <c r="G5" s="208"/>
      <c r="H5" s="208"/>
      <c r="I5" s="208"/>
      <c r="J5" s="208"/>
    </row>
    <row r="6" spans="1:17" ht="21.75" thickBot="1" x14ac:dyDescent="0.4">
      <c r="A6" s="207">
        <v>1</v>
      </c>
      <c r="B6" s="349" t="s">
        <v>787</v>
      </c>
      <c r="C6" s="349"/>
      <c r="D6" s="349"/>
      <c r="E6" s="349"/>
      <c r="F6" s="349"/>
      <c r="G6" s="349"/>
      <c r="H6" s="349"/>
      <c r="I6" s="208"/>
      <c r="J6" s="207">
        <v>3</v>
      </c>
      <c r="K6" s="210" t="s">
        <v>788</v>
      </c>
      <c r="L6" s="210"/>
      <c r="M6" s="210"/>
      <c r="N6" s="210"/>
      <c r="O6" s="210"/>
      <c r="P6" s="210"/>
      <c r="Q6" s="210"/>
    </row>
    <row r="7" spans="1:17" ht="19.5" thickBot="1" x14ac:dyDescent="0.3">
      <c r="A7" s="207"/>
      <c r="B7" s="350" t="s">
        <v>789</v>
      </c>
      <c r="C7" s="351"/>
      <c r="D7" s="351"/>
      <c r="E7" s="351"/>
      <c r="F7" s="352"/>
      <c r="G7" s="353" t="s">
        <v>790</v>
      </c>
      <c r="H7" s="354"/>
      <c r="I7" s="208"/>
      <c r="J7" s="207"/>
      <c r="K7" s="350" t="s">
        <v>791</v>
      </c>
      <c r="L7" s="351"/>
      <c r="M7" s="351"/>
      <c r="N7" s="351"/>
      <c r="O7" s="352"/>
      <c r="P7" s="353" t="s">
        <v>790</v>
      </c>
      <c r="Q7" s="354"/>
    </row>
    <row r="8" spans="1:17" ht="18.75" x14ac:dyDescent="0.25">
      <c r="A8" s="207"/>
      <c r="B8" s="355" t="s">
        <v>792</v>
      </c>
      <c r="C8" s="356"/>
      <c r="D8" s="356"/>
      <c r="E8" s="356"/>
      <c r="F8" s="356"/>
      <c r="G8" s="357" t="s">
        <v>793</v>
      </c>
      <c r="H8" s="358"/>
      <c r="I8" s="208"/>
      <c r="J8" s="207"/>
      <c r="K8" s="359" t="s">
        <v>794</v>
      </c>
      <c r="L8" s="360"/>
      <c r="M8" s="360"/>
      <c r="N8" s="360"/>
      <c r="O8" s="361"/>
      <c r="P8" s="362" t="s">
        <v>795</v>
      </c>
      <c r="Q8" s="363"/>
    </row>
    <row r="9" spans="1:17" ht="18.75" x14ac:dyDescent="0.25">
      <c r="A9" s="207"/>
      <c r="B9" s="364" t="s">
        <v>796</v>
      </c>
      <c r="C9" s="365"/>
      <c r="D9" s="365"/>
      <c r="E9" s="365"/>
      <c r="F9" s="365"/>
      <c r="G9" s="366" t="s">
        <v>795</v>
      </c>
      <c r="H9" s="367"/>
      <c r="I9" s="208"/>
      <c r="J9" s="207"/>
      <c r="K9" s="368" t="s">
        <v>797</v>
      </c>
      <c r="L9" s="369"/>
      <c r="M9" s="369"/>
      <c r="N9" s="369"/>
      <c r="O9" s="370"/>
      <c r="P9" s="371" t="s">
        <v>798</v>
      </c>
      <c r="Q9" s="372"/>
    </row>
    <row r="10" spans="1:17" ht="18.75" x14ac:dyDescent="0.25">
      <c r="A10" s="207"/>
      <c r="B10" s="373" t="s">
        <v>799</v>
      </c>
      <c r="C10" s="374"/>
      <c r="D10" s="374"/>
      <c r="E10" s="374"/>
      <c r="F10" s="374"/>
      <c r="G10" s="375" t="s">
        <v>800</v>
      </c>
      <c r="H10" s="376"/>
      <c r="I10" s="208"/>
      <c r="J10" s="207"/>
      <c r="K10" s="368" t="s">
        <v>801</v>
      </c>
      <c r="L10" s="369"/>
      <c r="M10" s="369"/>
      <c r="N10" s="369"/>
      <c r="O10" s="370"/>
      <c r="P10" s="371" t="s">
        <v>802</v>
      </c>
      <c r="Q10" s="372"/>
    </row>
    <row r="11" spans="1:17" ht="19.5" thickBot="1" x14ac:dyDescent="0.3">
      <c r="A11" s="207"/>
      <c r="B11" s="377" t="s">
        <v>803</v>
      </c>
      <c r="C11" s="378"/>
      <c r="D11" s="378"/>
      <c r="E11" s="378"/>
      <c r="F11" s="378"/>
      <c r="G11" s="379" t="s">
        <v>804</v>
      </c>
      <c r="H11" s="380"/>
      <c r="I11" s="208"/>
      <c r="J11" s="207"/>
      <c r="K11" s="368" t="s">
        <v>805</v>
      </c>
      <c r="L11" s="369"/>
      <c r="M11" s="369"/>
      <c r="N11" s="369"/>
      <c r="O11" s="370"/>
      <c r="P11" s="371" t="s">
        <v>800</v>
      </c>
      <c r="Q11" s="372"/>
    </row>
    <row r="12" spans="1:17" s="211" customFormat="1" ht="19.5" thickBot="1" x14ac:dyDescent="0.25">
      <c r="B12" s="381"/>
      <c r="C12" s="381"/>
      <c r="D12" s="381"/>
      <c r="E12" s="381"/>
      <c r="F12" s="381"/>
      <c r="G12" s="382"/>
      <c r="H12" s="382"/>
      <c r="I12" s="212"/>
      <c r="J12" s="207"/>
      <c r="K12" s="383" t="s">
        <v>806</v>
      </c>
      <c r="L12" s="384"/>
      <c r="M12" s="384"/>
      <c r="N12" s="384"/>
      <c r="O12" s="385"/>
      <c r="P12" s="386" t="s">
        <v>807</v>
      </c>
      <c r="Q12" s="387"/>
    </row>
    <row r="13" spans="1:17" s="211" customFormat="1" ht="18.75" x14ac:dyDescent="0.2">
      <c r="I13" s="212"/>
      <c r="J13" s="207"/>
      <c r="K13" s="212"/>
      <c r="L13" s="212"/>
      <c r="M13" s="212"/>
      <c r="N13" s="212"/>
      <c r="O13" s="212"/>
      <c r="P13" s="212"/>
      <c r="Q13" s="212"/>
    </row>
    <row r="14" spans="1:17" s="211" customFormat="1" ht="21.75" thickBot="1" x14ac:dyDescent="0.25">
      <c r="A14" s="207">
        <v>2</v>
      </c>
      <c r="B14" s="210" t="s">
        <v>808</v>
      </c>
      <c r="C14" s="210"/>
      <c r="D14" s="210"/>
      <c r="E14" s="210"/>
      <c r="F14" s="210"/>
      <c r="G14" s="210"/>
      <c r="H14" s="210"/>
      <c r="I14" s="212"/>
      <c r="J14" s="207">
        <v>4</v>
      </c>
      <c r="K14" s="210" t="s">
        <v>809</v>
      </c>
      <c r="L14" s="210"/>
      <c r="M14" s="210"/>
      <c r="N14" s="210"/>
      <c r="O14" s="210"/>
      <c r="P14" s="210"/>
      <c r="Q14" s="210"/>
    </row>
    <row r="15" spans="1:17" s="211" customFormat="1" ht="19.5" thickBot="1" x14ac:dyDescent="0.25">
      <c r="A15" s="207"/>
      <c r="B15" s="350" t="s">
        <v>810</v>
      </c>
      <c r="C15" s="351"/>
      <c r="D15" s="351"/>
      <c r="E15" s="351"/>
      <c r="F15" s="352"/>
      <c r="G15" s="388" t="s">
        <v>790</v>
      </c>
      <c r="H15" s="389"/>
      <c r="I15" s="212"/>
      <c r="J15" s="207"/>
      <c r="K15" s="390" t="s">
        <v>811</v>
      </c>
      <c r="L15" s="353"/>
      <c r="M15" s="353"/>
      <c r="N15" s="353"/>
      <c r="O15" s="353"/>
      <c r="P15" s="353" t="s">
        <v>790</v>
      </c>
      <c r="Q15" s="354"/>
    </row>
    <row r="16" spans="1:17" s="211" customFormat="1" ht="18.75" x14ac:dyDescent="0.2">
      <c r="A16" s="207"/>
      <c r="B16" s="391" t="s">
        <v>812</v>
      </c>
      <c r="C16" s="392"/>
      <c r="D16" s="392"/>
      <c r="E16" s="392"/>
      <c r="F16" s="393"/>
      <c r="G16" s="394" t="s">
        <v>813</v>
      </c>
      <c r="H16" s="395"/>
      <c r="I16" s="212"/>
      <c r="J16" s="213"/>
      <c r="K16" s="396" t="s">
        <v>814</v>
      </c>
      <c r="L16" s="397"/>
      <c r="M16" s="397"/>
      <c r="N16" s="397"/>
      <c r="O16" s="397"/>
      <c r="P16" s="398" t="s">
        <v>795</v>
      </c>
      <c r="Q16" s="399"/>
    </row>
    <row r="17" spans="1:17" s="211" customFormat="1" ht="19.5" thickBot="1" x14ac:dyDescent="0.25">
      <c r="A17" s="207"/>
      <c r="B17" s="400" t="s">
        <v>815</v>
      </c>
      <c r="C17" s="401"/>
      <c r="D17" s="401"/>
      <c r="E17" s="401"/>
      <c r="F17" s="402"/>
      <c r="G17" s="366" t="s">
        <v>795</v>
      </c>
      <c r="H17" s="367"/>
      <c r="I17" s="212"/>
      <c r="J17" s="205"/>
      <c r="K17" s="403" t="s">
        <v>816</v>
      </c>
      <c r="L17" s="404"/>
      <c r="M17" s="404"/>
      <c r="N17" s="404"/>
      <c r="O17" s="404"/>
      <c r="P17" s="405" t="s">
        <v>817</v>
      </c>
      <c r="Q17" s="406"/>
    </row>
    <row r="18" spans="1:17" s="211" customFormat="1" ht="18.75" x14ac:dyDescent="0.2">
      <c r="A18" s="207"/>
      <c r="B18" s="400" t="s">
        <v>818</v>
      </c>
      <c r="C18" s="401"/>
      <c r="D18" s="401"/>
      <c r="E18" s="401"/>
      <c r="F18" s="402"/>
      <c r="G18" s="214" t="s">
        <v>798</v>
      </c>
      <c r="H18" s="215"/>
      <c r="I18" s="212"/>
    </row>
    <row r="19" spans="1:17" s="211" customFormat="1" ht="19.5" thickBot="1" x14ac:dyDescent="0.25">
      <c r="A19" s="207"/>
      <c r="B19" s="400" t="s">
        <v>819</v>
      </c>
      <c r="C19" s="401"/>
      <c r="D19" s="401"/>
      <c r="E19" s="401"/>
      <c r="F19" s="402"/>
      <c r="G19" s="409" t="s">
        <v>802</v>
      </c>
      <c r="H19" s="410"/>
      <c r="I19" s="212"/>
      <c r="J19" s="207">
        <v>5</v>
      </c>
      <c r="K19" s="411" t="s">
        <v>820</v>
      </c>
      <c r="L19" s="411"/>
      <c r="M19" s="411"/>
      <c r="N19" s="411"/>
      <c r="O19" s="411" t="s">
        <v>821</v>
      </c>
      <c r="P19" s="411"/>
      <c r="Q19" s="411"/>
    </row>
    <row r="20" spans="1:17" s="211" customFormat="1" ht="18.75" x14ac:dyDescent="0.2">
      <c r="A20" s="207"/>
      <c r="B20" s="400" t="s">
        <v>822</v>
      </c>
      <c r="C20" s="401"/>
      <c r="D20" s="401"/>
      <c r="E20" s="401"/>
      <c r="F20" s="402"/>
      <c r="G20" s="409" t="s">
        <v>800</v>
      </c>
      <c r="H20" s="410"/>
      <c r="I20" s="212"/>
      <c r="J20" s="207"/>
      <c r="K20" s="412" t="s">
        <v>823</v>
      </c>
      <c r="L20" s="413"/>
      <c r="M20" s="413"/>
      <c r="N20" s="413"/>
      <c r="O20" s="413"/>
      <c r="P20" s="413"/>
      <c r="Q20" s="414"/>
    </row>
    <row r="21" spans="1:17" s="211" customFormat="1" ht="19.5" thickBot="1" x14ac:dyDescent="0.25">
      <c r="A21" s="207"/>
      <c r="B21" s="418" t="s">
        <v>824</v>
      </c>
      <c r="C21" s="419"/>
      <c r="D21" s="419"/>
      <c r="E21" s="419"/>
      <c r="F21" s="420"/>
      <c r="G21" s="421" t="s">
        <v>807</v>
      </c>
      <c r="H21" s="422"/>
      <c r="I21" s="212"/>
      <c r="J21" s="207"/>
      <c r="K21" s="415"/>
      <c r="L21" s="416"/>
      <c r="M21" s="416"/>
      <c r="N21" s="416"/>
      <c r="O21" s="416"/>
      <c r="P21" s="416"/>
      <c r="Q21" s="417"/>
    </row>
    <row r="22" spans="1:17" s="211" customFormat="1" ht="18.75" x14ac:dyDescent="0.2">
      <c r="I22" s="212"/>
      <c r="J22" s="207"/>
      <c r="K22" s="407"/>
      <c r="L22" s="407"/>
      <c r="M22" s="407"/>
      <c r="N22" s="407"/>
      <c r="O22" s="407"/>
      <c r="P22" s="408"/>
      <c r="Q22" s="408"/>
    </row>
    <row r="23" spans="1:17" s="211" customFormat="1" ht="15.75" x14ac:dyDescent="0.2">
      <c r="B23" s="216" t="s">
        <v>825</v>
      </c>
      <c r="I23" s="212"/>
      <c r="J23" s="212"/>
    </row>
    <row r="24" spans="1:17" s="211" customFormat="1" ht="15.75" x14ac:dyDescent="0.25">
      <c r="B24" s="209" t="s">
        <v>826</v>
      </c>
      <c r="I24" s="212"/>
      <c r="J24" s="212"/>
    </row>
    <row r="25" spans="1:17" s="211" customFormat="1" ht="15.75" x14ac:dyDescent="0.25">
      <c r="B25" s="209" t="s">
        <v>827</v>
      </c>
      <c r="I25" s="212"/>
      <c r="J25" s="212"/>
    </row>
    <row r="26" spans="1:17" s="211" customFormat="1" ht="15.75" x14ac:dyDescent="0.25">
      <c r="B26" s="209" t="s">
        <v>828</v>
      </c>
      <c r="I26" s="217"/>
      <c r="J26" s="217"/>
      <c r="K26" s="218"/>
      <c r="L26" s="218"/>
    </row>
    <row r="27" spans="1:17" s="211" customFormat="1" ht="15.75" x14ac:dyDescent="0.2">
      <c r="B27" s="219" t="s">
        <v>829</v>
      </c>
      <c r="I27" s="217"/>
      <c r="J27" s="217"/>
      <c r="K27" s="218"/>
      <c r="L27" s="218"/>
    </row>
    <row r="28" spans="1:17" s="211" customFormat="1" ht="15.75" x14ac:dyDescent="0.2">
      <c r="I28" s="212"/>
      <c r="J28" s="212"/>
    </row>
    <row r="29" spans="1:17" s="211" customFormat="1" ht="15.75" x14ac:dyDescent="0.2">
      <c r="I29" s="212"/>
      <c r="J29" s="212"/>
    </row>
    <row r="30" spans="1:17" s="211" customFormat="1" ht="15.75" x14ac:dyDescent="0.2">
      <c r="I30" s="212"/>
      <c r="J30" s="212"/>
    </row>
    <row r="31" spans="1:17" s="211" customFormat="1" ht="15.75" x14ac:dyDescent="0.2">
      <c r="I31" s="212"/>
      <c r="J31" s="212"/>
    </row>
    <row r="32" spans="1:17" s="211" customFormat="1" ht="15.75" x14ac:dyDescent="0.2">
      <c r="I32" s="212"/>
      <c r="J32" s="212"/>
    </row>
    <row r="33" spans="9:10" s="211" customFormat="1" ht="15.75" x14ac:dyDescent="0.2">
      <c r="I33" s="212"/>
      <c r="J33" s="212"/>
    </row>
    <row r="34" spans="9:10" s="211" customFormat="1" ht="15.75" x14ac:dyDescent="0.2">
      <c r="I34" s="212"/>
      <c r="J34" s="212"/>
    </row>
    <row r="35" spans="9:10" s="211" customFormat="1" ht="15.75" x14ac:dyDescent="0.2">
      <c r="I35" s="212"/>
      <c r="J35" s="212"/>
    </row>
    <row r="36" spans="9:10" s="211" customFormat="1" ht="15.75" x14ac:dyDescent="0.2">
      <c r="I36" s="220"/>
      <c r="J36" s="220"/>
    </row>
    <row r="37" spans="9:10" s="211" customFormat="1" ht="21" customHeight="1" x14ac:dyDescent="0.2">
      <c r="I37" s="220"/>
      <c r="J37" s="220"/>
    </row>
  </sheetData>
  <customSheetViews>
    <customSheetView guid="{1684B773-8C1B-4779-9841-710338637F45}">
      <selection activeCell="I21" sqref="I21"/>
      <pageMargins left="0.16" right="0.16" top="0.3" bottom="0.2" header="0.22" footer="0.16"/>
      <pageSetup paperSize="9" orientation="landscape" verticalDpi="0" r:id="rId1"/>
    </customSheetView>
  </customSheetViews>
  <mergeCells count="50">
    <mergeCell ref="K22:O22"/>
    <mergeCell ref="P22:Q22"/>
    <mergeCell ref="B18:F18"/>
    <mergeCell ref="B19:F19"/>
    <mergeCell ref="G19:H19"/>
    <mergeCell ref="K19:Q19"/>
    <mergeCell ref="B20:F20"/>
    <mergeCell ref="G20:H20"/>
    <mergeCell ref="K20:Q21"/>
    <mergeCell ref="B21:F21"/>
    <mergeCell ref="G21:H21"/>
    <mergeCell ref="B16:F16"/>
    <mergeCell ref="G16:H16"/>
    <mergeCell ref="K16:O16"/>
    <mergeCell ref="P16:Q16"/>
    <mergeCell ref="B17:F17"/>
    <mergeCell ref="G17:H17"/>
    <mergeCell ref="K17:O17"/>
    <mergeCell ref="P17:Q17"/>
    <mergeCell ref="B12:F12"/>
    <mergeCell ref="G12:H12"/>
    <mergeCell ref="K12:O12"/>
    <mergeCell ref="P12:Q12"/>
    <mergeCell ref="B15:F15"/>
    <mergeCell ref="G15:H15"/>
    <mergeCell ref="K15:O15"/>
    <mergeCell ref="P15:Q15"/>
    <mergeCell ref="B10:F10"/>
    <mergeCell ref="G10:H10"/>
    <mergeCell ref="K10:O10"/>
    <mergeCell ref="P10:Q10"/>
    <mergeCell ref="B11:F11"/>
    <mergeCell ref="G11:H11"/>
    <mergeCell ref="K11:O11"/>
    <mergeCell ref="P11:Q11"/>
    <mergeCell ref="B8:F8"/>
    <mergeCell ref="G8:H8"/>
    <mergeCell ref="K8:O8"/>
    <mergeCell ref="P8:Q8"/>
    <mergeCell ref="B9:F9"/>
    <mergeCell ref="G9:H9"/>
    <mergeCell ref="K9:O9"/>
    <mergeCell ref="P9:Q9"/>
    <mergeCell ref="O1:Q1"/>
    <mergeCell ref="B3:P3"/>
    <mergeCell ref="B6:H6"/>
    <mergeCell ref="B7:F7"/>
    <mergeCell ref="G7:H7"/>
    <mergeCell ref="K7:O7"/>
    <mergeCell ref="P7:Q7"/>
  </mergeCells>
  <pageMargins left="0.16" right="0.16" top="0.3" bottom="0.2" header="0.22" footer="0.16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 1</vt:lpstr>
      <vt:lpstr>Лист 2</vt:lpstr>
      <vt:lpstr>Лист 3</vt:lpstr>
      <vt:lpstr>Демонтаж</vt:lpstr>
      <vt:lpstr>Скидки</vt:lpstr>
      <vt:lpstr>'Лист 1'!Область_печати</vt:lpstr>
      <vt:lpstr>'Лист 2'!Область_печати</vt:lpstr>
      <vt:lpstr>'Лист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2015-12-16T09:22:04Z</cp:lastPrinted>
  <dcterms:created xsi:type="dcterms:W3CDTF">2013-12-23T10:26:21Z</dcterms:created>
  <dcterms:modified xsi:type="dcterms:W3CDTF">2016-08-13T13:17:19Z</dcterms:modified>
</cp:coreProperties>
</file>